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1"/>
  </bookViews>
  <sheets>
    <sheet name="職業観" sheetId="9" r:id="rId1"/>
    <sheet name="自己意識" sheetId="1" r:id="rId2"/>
    <sheet name="悩みや心配ごと" sheetId="2" r:id="rId3"/>
    <sheet name="将来像" sheetId="3" r:id="rId4"/>
    <sheet name="社会規範等" sheetId="4" r:id="rId5"/>
    <sheet name="男女関係等" sheetId="5" r:id="rId6"/>
    <sheet name="国家・社会関係" sheetId="7" r:id="rId7"/>
    <sheet name="地域社会" sheetId="8" r:id="rId8"/>
    <sheet name="学校・家庭" sheetId="10" r:id="rId9"/>
    <sheet name="Sheet1" sheetId="11" r:id="rId10"/>
  </sheets>
  <definedNames>
    <definedName name="_xlnm.Print_Area" localSheetId="0">職業観!$B$2:$O$168</definedName>
  </definedNames>
  <calcPr calcId="152511"/>
</workbook>
</file>

<file path=xl/calcChain.xml><?xml version="1.0" encoding="utf-8"?>
<calcChain xmlns="http://schemas.openxmlformats.org/spreadsheetml/2006/main">
  <c r="P51" i="9"/>
  <c r="P52"/>
  <c r="P53"/>
  <c r="P54"/>
  <c r="P55"/>
  <c r="P56"/>
  <c r="P57"/>
  <c r="P61"/>
  <c r="P62"/>
  <c r="P63"/>
  <c r="P64"/>
  <c r="P65"/>
  <c r="P66"/>
  <c r="P67"/>
  <c r="P71"/>
  <c r="P72"/>
  <c r="P73"/>
  <c r="P74"/>
  <c r="P75"/>
  <c r="P76"/>
  <c r="P77"/>
  <c r="P81"/>
  <c r="P82"/>
  <c r="P83"/>
  <c r="P84"/>
  <c r="P85"/>
  <c r="P86"/>
  <c r="P87"/>
  <c r="P91"/>
  <c r="P92"/>
  <c r="P93"/>
  <c r="P94"/>
  <c r="P95"/>
  <c r="P96"/>
  <c r="P97"/>
  <c r="P101"/>
  <c r="P102"/>
  <c r="P103"/>
  <c r="P104"/>
  <c r="P105"/>
  <c r="P106"/>
  <c r="P107"/>
  <c r="P111"/>
  <c r="P112"/>
  <c r="P113"/>
  <c r="P114"/>
  <c r="P115"/>
  <c r="P116"/>
  <c r="P117"/>
  <c r="P121"/>
  <c r="P122"/>
  <c r="P123"/>
  <c r="P124"/>
  <c r="P125"/>
  <c r="P126"/>
  <c r="P127"/>
  <c r="P131"/>
  <c r="P132"/>
  <c r="P133"/>
  <c r="P134"/>
  <c r="P135"/>
  <c r="P136"/>
  <c r="P137"/>
  <c r="P141"/>
  <c r="P142"/>
  <c r="P143"/>
  <c r="P144"/>
  <c r="P145"/>
  <c r="P146"/>
  <c r="P147"/>
  <c r="P151"/>
  <c r="P152"/>
  <c r="P153"/>
  <c r="P154"/>
  <c r="P155"/>
  <c r="P156"/>
  <c r="P157"/>
  <c r="P161"/>
  <c r="P162"/>
  <c r="P163"/>
  <c r="P164"/>
  <c r="P165"/>
  <c r="P166"/>
  <c r="P167"/>
  <c r="P90" i="10"/>
  <c r="O90"/>
  <c r="N90"/>
  <c r="A90"/>
  <c r="P89"/>
  <c r="O89"/>
  <c r="N89"/>
  <c r="A89"/>
  <c r="P88"/>
  <c r="O88"/>
  <c r="N88"/>
  <c r="A88"/>
  <c r="P87"/>
  <c r="O87"/>
  <c r="N87"/>
  <c r="A87"/>
  <c r="P86"/>
  <c r="O86"/>
  <c r="N86"/>
  <c r="A86"/>
  <c r="P85"/>
  <c r="O85"/>
  <c r="N85"/>
  <c r="A85"/>
  <c r="P84"/>
  <c r="O84"/>
  <c r="N84"/>
  <c r="A84"/>
  <c r="P190"/>
  <c r="O190"/>
  <c r="N190"/>
  <c r="A190"/>
  <c r="P189"/>
  <c r="O189"/>
  <c r="N189"/>
  <c r="A189"/>
  <c r="P188"/>
  <c r="O188"/>
  <c r="N188"/>
  <c r="A188"/>
  <c r="P187"/>
  <c r="O187"/>
  <c r="N187"/>
  <c r="A187"/>
  <c r="P186"/>
  <c r="O186"/>
  <c r="N186"/>
  <c r="A186"/>
  <c r="P185"/>
  <c r="O185"/>
  <c r="N185"/>
  <c r="A185"/>
  <c r="P184"/>
  <c r="O184"/>
  <c r="N184"/>
  <c r="A184"/>
  <c r="P170"/>
  <c r="O170"/>
  <c r="N170"/>
  <c r="A170"/>
  <c r="P169"/>
  <c r="O169"/>
  <c r="N169"/>
  <c r="A169"/>
  <c r="P168"/>
  <c r="O168"/>
  <c r="N168"/>
  <c r="A168"/>
  <c r="P167"/>
  <c r="O167"/>
  <c r="N167"/>
  <c r="A167"/>
  <c r="P166"/>
  <c r="O166"/>
  <c r="N166"/>
  <c r="A166"/>
  <c r="P165"/>
  <c r="O165"/>
  <c r="N165"/>
  <c r="A165"/>
  <c r="P164"/>
  <c r="O164"/>
  <c r="N164"/>
  <c r="A164"/>
  <c r="P150"/>
  <c r="O150"/>
  <c r="N150"/>
  <c r="A150"/>
  <c r="P149"/>
  <c r="O149"/>
  <c r="N149"/>
  <c r="A149"/>
  <c r="P148"/>
  <c r="O148"/>
  <c r="N148"/>
  <c r="A148"/>
  <c r="P147"/>
  <c r="O147"/>
  <c r="N147"/>
  <c r="A147"/>
  <c r="P146"/>
  <c r="O146"/>
  <c r="N146"/>
  <c r="A146"/>
  <c r="P145"/>
  <c r="O145"/>
  <c r="N145"/>
  <c r="A145"/>
  <c r="P144"/>
  <c r="O144"/>
  <c r="N144"/>
  <c r="A144"/>
  <c r="P130"/>
  <c r="O130"/>
  <c r="N130"/>
  <c r="A130"/>
  <c r="P129"/>
  <c r="O129"/>
  <c r="N129"/>
  <c r="A129"/>
  <c r="P128"/>
  <c r="O128"/>
  <c r="N128"/>
  <c r="A128"/>
  <c r="P127"/>
  <c r="O127"/>
  <c r="N127"/>
  <c r="A127"/>
  <c r="P126"/>
  <c r="O126"/>
  <c r="N126"/>
  <c r="A126"/>
  <c r="P125"/>
  <c r="O125"/>
  <c r="N125"/>
  <c r="A125"/>
  <c r="P124"/>
  <c r="O124"/>
  <c r="N124"/>
  <c r="A124"/>
  <c r="P110"/>
  <c r="O110"/>
  <c r="N110"/>
  <c r="A110"/>
  <c r="P109"/>
  <c r="O109"/>
  <c r="N109"/>
  <c r="A109"/>
  <c r="P108"/>
  <c r="O108"/>
  <c r="N108"/>
  <c r="A108"/>
  <c r="P107"/>
  <c r="O107"/>
  <c r="N107"/>
  <c r="A107"/>
  <c r="P106"/>
  <c r="O106"/>
  <c r="N106"/>
  <c r="A106"/>
  <c r="P105"/>
  <c r="O105"/>
  <c r="N105"/>
  <c r="A105"/>
  <c r="P104"/>
  <c r="O104"/>
  <c r="N104"/>
  <c r="A104"/>
  <c r="P69"/>
  <c r="O69"/>
  <c r="N69"/>
  <c r="A69"/>
  <c r="P68"/>
  <c r="O68"/>
  <c r="N68"/>
  <c r="A68"/>
  <c r="P67"/>
  <c r="O67"/>
  <c r="N67"/>
  <c r="A67"/>
  <c r="P66"/>
  <c r="O66"/>
  <c r="N66"/>
  <c r="A66"/>
  <c r="P65"/>
  <c r="O65"/>
  <c r="N65"/>
  <c r="A65"/>
  <c r="P64"/>
  <c r="O64"/>
  <c r="N64"/>
  <c r="A64"/>
  <c r="P63"/>
  <c r="O63"/>
  <c r="N63"/>
  <c r="A63"/>
  <c r="P180"/>
  <c r="O180"/>
  <c r="N180"/>
  <c r="A180"/>
  <c r="P179"/>
  <c r="O179"/>
  <c r="N179"/>
  <c r="A179"/>
  <c r="P178"/>
  <c r="O178"/>
  <c r="N178"/>
  <c r="A178"/>
  <c r="P177"/>
  <c r="O177"/>
  <c r="N177"/>
  <c r="A177"/>
  <c r="P176"/>
  <c r="O176"/>
  <c r="N176"/>
  <c r="A176"/>
  <c r="P175"/>
  <c r="O175"/>
  <c r="N175"/>
  <c r="A175"/>
  <c r="P174"/>
  <c r="O174"/>
  <c r="N174"/>
  <c r="A174"/>
  <c r="P160"/>
  <c r="O160"/>
  <c r="N160"/>
  <c r="A160"/>
  <c r="P159"/>
  <c r="O159"/>
  <c r="N159"/>
  <c r="A159"/>
  <c r="P158"/>
  <c r="O158"/>
  <c r="N158"/>
  <c r="A158"/>
  <c r="P157"/>
  <c r="O157"/>
  <c r="N157"/>
  <c r="A157"/>
  <c r="P156"/>
  <c r="O156"/>
  <c r="N156"/>
  <c r="A156"/>
  <c r="P155"/>
  <c r="O155"/>
  <c r="N155"/>
  <c r="A155"/>
  <c r="P154"/>
  <c r="O154"/>
  <c r="N154"/>
  <c r="A154"/>
  <c r="P140"/>
  <c r="O140"/>
  <c r="N140"/>
  <c r="A140"/>
  <c r="P139"/>
  <c r="O139"/>
  <c r="N139"/>
  <c r="A139"/>
  <c r="P138"/>
  <c r="O138"/>
  <c r="N138"/>
  <c r="A138"/>
  <c r="P137"/>
  <c r="O137"/>
  <c r="N137"/>
  <c r="A137"/>
  <c r="P136"/>
  <c r="O136"/>
  <c r="N136"/>
  <c r="A136"/>
  <c r="P135"/>
  <c r="O135"/>
  <c r="N135"/>
  <c r="A135"/>
  <c r="P134"/>
  <c r="O134"/>
  <c r="N134"/>
  <c r="A134"/>
  <c r="P120"/>
  <c r="O120"/>
  <c r="N120"/>
  <c r="A120"/>
  <c r="P119"/>
  <c r="O119"/>
  <c r="N119"/>
  <c r="A119"/>
  <c r="P118"/>
  <c r="O118"/>
  <c r="N118"/>
  <c r="A118"/>
  <c r="P117"/>
  <c r="O117"/>
  <c r="N117"/>
  <c r="A117"/>
  <c r="P116"/>
  <c r="O116"/>
  <c r="N116"/>
  <c r="A116"/>
  <c r="P115"/>
  <c r="O115"/>
  <c r="N115"/>
  <c r="A115"/>
  <c r="P114"/>
  <c r="O114"/>
  <c r="N114"/>
  <c r="A114"/>
  <c r="P100"/>
  <c r="O100"/>
  <c r="N100"/>
  <c r="A100"/>
  <c r="P99"/>
  <c r="O99"/>
  <c r="N99"/>
  <c r="A99"/>
  <c r="P98"/>
  <c r="O98"/>
  <c r="N98"/>
  <c r="A98"/>
  <c r="P97"/>
  <c r="O97"/>
  <c r="N97"/>
  <c r="A97"/>
  <c r="P96"/>
  <c r="O96"/>
  <c r="N96"/>
  <c r="A96"/>
  <c r="P95"/>
  <c r="O95"/>
  <c r="N95"/>
  <c r="A95"/>
  <c r="P94"/>
  <c r="O94"/>
  <c r="N94"/>
  <c r="A94"/>
  <c r="P80"/>
  <c r="O80"/>
  <c r="N80"/>
  <c r="A80"/>
  <c r="P79"/>
  <c r="O79"/>
  <c r="N79"/>
  <c r="A79"/>
  <c r="P78"/>
  <c r="O78"/>
  <c r="N78"/>
  <c r="A78"/>
  <c r="P77"/>
  <c r="O77"/>
  <c r="N77"/>
  <c r="A77"/>
  <c r="P76"/>
  <c r="O76"/>
  <c r="N76"/>
  <c r="A76"/>
  <c r="P75"/>
  <c r="O75"/>
  <c r="N75"/>
  <c r="A75"/>
  <c r="P74"/>
  <c r="O74"/>
  <c r="N74"/>
  <c r="A74"/>
  <c r="A59"/>
  <c r="A58"/>
  <c r="A57"/>
  <c r="A56"/>
  <c r="A55"/>
  <c r="A54"/>
  <c r="A53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N24"/>
  <c r="N23"/>
  <c r="N22"/>
  <c r="N21"/>
  <c r="N20"/>
  <c r="N19"/>
  <c r="N18"/>
  <c r="A24"/>
  <c r="A23"/>
  <c r="A22"/>
  <c r="A21"/>
  <c r="A20"/>
  <c r="A19"/>
  <c r="A18"/>
  <c r="A14"/>
  <c r="A13"/>
  <c r="A12"/>
  <c r="A11"/>
  <c r="A10"/>
  <c r="A9"/>
  <c r="A8"/>
  <c r="A34"/>
  <c r="A33"/>
  <c r="A32"/>
  <c r="A31"/>
  <c r="A30"/>
  <c r="A29"/>
  <c r="A28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N72" i="9"/>
  <c r="M72"/>
  <c r="L72"/>
  <c r="N167"/>
  <c r="M167"/>
  <c r="L167"/>
  <c r="N166"/>
  <c r="M166"/>
  <c r="L166"/>
  <c r="N165"/>
  <c r="M165"/>
  <c r="L165"/>
  <c r="N164"/>
  <c r="M164"/>
  <c r="L164"/>
  <c r="N163"/>
  <c r="M163"/>
  <c r="L163"/>
  <c r="N162"/>
  <c r="M162"/>
  <c r="L162"/>
  <c r="N161"/>
  <c r="M161"/>
  <c r="L161"/>
  <c r="N157"/>
  <c r="M157"/>
  <c r="L157"/>
  <c r="N156"/>
  <c r="M156"/>
  <c r="L156"/>
  <c r="N155"/>
  <c r="M155"/>
  <c r="L155"/>
  <c r="N154"/>
  <c r="M154"/>
  <c r="L154"/>
  <c r="N153"/>
  <c r="M153"/>
  <c r="L153"/>
  <c r="N152"/>
  <c r="M152"/>
  <c r="L152"/>
  <c r="N151"/>
  <c r="M151"/>
  <c r="L151"/>
  <c r="N147"/>
  <c r="M147"/>
  <c r="L147"/>
  <c r="N146"/>
  <c r="M146"/>
  <c r="L146"/>
  <c r="N145"/>
  <c r="M145"/>
  <c r="L145"/>
  <c r="N144"/>
  <c r="M144"/>
  <c r="L144"/>
  <c r="N143"/>
  <c r="M143"/>
  <c r="L143"/>
  <c r="N142"/>
  <c r="M142"/>
  <c r="L142"/>
  <c r="N141"/>
  <c r="M141"/>
  <c r="L141"/>
  <c r="N137"/>
  <c r="M137"/>
  <c r="L137"/>
  <c r="N136"/>
  <c r="M136"/>
  <c r="L136"/>
  <c r="N135"/>
  <c r="M135"/>
  <c r="L135"/>
  <c r="N134"/>
  <c r="M134"/>
  <c r="L134"/>
  <c r="N133"/>
  <c r="M133"/>
  <c r="L133"/>
  <c r="N132"/>
  <c r="M132"/>
  <c r="L132"/>
  <c r="N131"/>
  <c r="M131"/>
  <c r="L131"/>
  <c r="N127"/>
  <c r="M127"/>
  <c r="L127"/>
  <c r="N126"/>
  <c r="M126"/>
  <c r="L126"/>
  <c r="N125"/>
  <c r="M125"/>
  <c r="L125"/>
  <c r="N124"/>
  <c r="M124"/>
  <c r="L124"/>
  <c r="N123"/>
  <c r="M123"/>
  <c r="L123"/>
  <c r="N122"/>
  <c r="M122"/>
  <c r="L122"/>
  <c r="N121"/>
  <c r="M121"/>
  <c r="L121"/>
  <c r="N117"/>
  <c r="M117"/>
  <c r="L117"/>
  <c r="N116"/>
  <c r="M116"/>
  <c r="L116"/>
  <c r="N115"/>
  <c r="M115"/>
  <c r="L115"/>
  <c r="N114"/>
  <c r="M114"/>
  <c r="L114"/>
  <c r="N113"/>
  <c r="M113"/>
  <c r="L113"/>
  <c r="N112"/>
  <c r="M112"/>
  <c r="L112"/>
  <c r="N111"/>
  <c r="M111"/>
  <c r="L111"/>
  <c r="N107"/>
  <c r="M107"/>
  <c r="L107"/>
  <c r="N106"/>
  <c r="M106"/>
  <c r="L106"/>
  <c r="N105"/>
  <c r="M105"/>
  <c r="L105"/>
  <c r="N104"/>
  <c r="M104"/>
  <c r="L104"/>
  <c r="N103"/>
  <c r="M103"/>
  <c r="L103"/>
  <c r="N102"/>
  <c r="M102"/>
  <c r="L102"/>
  <c r="N101"/>
  <c r="M101"/>
  <c r="L101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87"/>
  <c r="M87"/>
  <c r="L87"/>
  <c r="N86"/>
  <c r="M86"/>
  <c r="L86"/>
  <c r="N85"/>
  <c r="M85"/>
  <c r="L85"/>
  <c r="N84"/>
  <c r="M84"/>
  <c r="L84"/>
  <c r="N83"/>
  <c r="M83"/>
  <c r="L83"/>
  <c r="N82"/>
  <c r="M82"/>
  <c r="L82"/>
  <c r="N81"/>
  <c r="M81"/>
  <c r="L81"/>
  <c r="N77"/>
  <c r="M77"/>
  <c r="L77"/>
  <c r="N76"/>
  <c r="M76"/>
  <c r="L76"/>
  <c r="N75"/>
  <c r="M75"/>
  <c r="L75"/>
  <c r="N74"/>
  <c r="M74"/>
  <c r="L74"/>
  <c r="N73"/>
  <c r="M73"/>
  <c r="L73"/>
  <c r="N71"/>
  <c r="M71"/>
  <c r="L71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57"/>
  <c r="M57"/>
  <c r="L57"/>
  <c r="N56"/>
  <c r="M56"/>
  <c r="L56"/>
  <c r="N55"/>
  <c r="M55"/>
  <c r="L55"/>
  <c r="N54"/>
  <c r="M54"/>
  <c r="L54"/>
  <c r="N53"/>
  <c r="M53"/>
  <c r="L53"/>
  <c r="N52"/>
  <c r="M52"/>
  <c r="L52"/>
  <c r="N51"/>
  <c r="M51"/>
  <c r="L51"/>
  <c r="O35"/>
  <c r="N35"/>
  <c r="O34"/>
  <c r="N34"/>
  <c r="O33"/>
  <c r="N33"/>
  <c r="O32"/>
  <c r="N32"/>
  <c r="O31"/>
  <c r="N31"/>
  <c r="O30"/>
  <c r="N30"/>
  <c r="O29"/>
  <c r="N29"/>
  <c r="A35"/>
  <c r="A34"/>
  <c r="A33"/>
  <c r="A32"/>
  <c r="A31"/>
  <c r="A30"/>
  <c r="A29"/>
  <c r="T25"/>
  <c r="T24"/>
  <c r="T23"/>
  <c r="T22"/>
  <c r="T21"/>
  <c r="T20"/>
  <c r="T19"/>
  <c r="O45"/>
  <c r="N45"/>
  <c r="M45"/>
  <c r="O44"/>
  <c r="N44"/>
  <c r="M44"/>
  <c r="O43"/>
  <c r="N43"/>
  <c r="M43"/>
  <c r="O42"/>
  <c r="N42"/>
  <c r="M42"/>
  <c r="O41"/>
  <c r="N41"/>
  <c r="M41"/>
  <c r="O40"/>
  <c r="N40"/>
  <c r="M40"/>
  <c r="O39"/>
  <c r="N39"/>
  <c r="M39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A39" i="8"/>
  <c r="A38"/>
  <c r="A37"/>
  <c r="A36"/>
  <c r="A35"/>
  <c r="A34"/>
  <c r="A33"/>
  <c r="A21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2"/>
  <c r="R62"/>
  <c r="Q62"/>
  <c r="S61"/>
  <c r="R61"/>
  <c r="T61" s="1"/>
  <c r="Q61"/>
  <c r="S60"/>
  <c r="R60"/>
  <c r="Q60"/>
  <c r="S59"/>
  <c r="R59"/>
  <c r="Q59"/>
  <c r="S58"/>
  <c r="R58"/>
  <c r="Q58"/>
  <c r="S57"/>
  <c r="R57"/>
  <c r="Q57"/>
  <c r="S56"/>
  <c r="R56"/>
  <c r="Q56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A27"/>
  <c r="A26"/>
  <c r="A25"/>
  <c r="A24"/>
  <c r="A23"/>
  <c r="A22"/>
  <c r="Q139" i="7"/>
  <c r="P139"/>
  <c r="O139"/>
  <c r="Q138"/>
  <c r="P138"/>
  <c r="O138"/>
  <c r="Q137"/>
  <c r="P137"/>
  <c r="O137"/>
  <c r="Q136"/>
  <c r="P136"/>
  <c r="O136"/>
  <c r="Q135"/>
  <c r="P135"/>
  <c r="O135"/>
  <c r="Q134"/>
  <c r="P134"/>
  <c r="O134"/>
  <c r="Q133"/>
  <c r="P133"/>
  <c r="O133"/>
  <c r="R126"/>
  <c r="Q126"/>
  <c r="P126"/>
  <c r="R125"/>
  <c r="Q125"/>
  <c r="P125"/>
  <c r="R124"/>
  <c r="Q124"/>
  <c r="P124"/>
  <c r="R123"/>
  <c r="Q123"/>
  <c r="P123"/>
  <c r="R122"/>
  <c r="Q122"/>
  <c r="P122"/>
  <c r="R121"/>
  <c r="Q121"/>
  <c r="P121"/>
  <c r="R120"/>
  <c r="Q120"/>
  <c r="P120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6"/>
  <c r="P106"/>
  <c r="O106"/>
  <c r="Q105"/>
  <c r="P105"/>
  <c r="O105"/>
  <c r="Q104"/>
  <c r="P104"/>
  <c r="O104"/>
  <c r="Q103"/>
  <c r="P103"/>
  <c r="O103"/>
  <c r="Q102"/>
  <c r="P102"/>
  <c r="O102"/>
  <c r="Q101"/>
  <c r="P101"/>
  <c r="O101"/>
  <c r="Q100"/>
  <c r="P100"/>
  <c r="O100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3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Q63"/>
  <c r="P63"/>
  <c r="O63"/>
  <c r="Q62"/>
  <c r="P62"/>
  <c r="O62"/>
  <c r="Q61"/>
  <c r="P61"/>
  <c r="O61"/>
  <c r="Q60"/>
  <c r="P60"/>
  <c r="O60"/>
  <c r="Q59"/>
  <c r="P59"/>
  <c r="O59"/>
  <c r="Q58"/>
  <c r="P58"/>
  <c r="O58"/>
  <c r="Q57"/>
  <c r="P57"/>
  <c r="O57"/>
  <c r="Q53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0"/>
  <c r="P40"/>
  <c r="O40"/>
  <c r="Q39"/>
  <c r="P39"/>
  <c r="O39"/>
  <c r="Q38"/>
  <c r="P38"/>
  <c r="O38"/>
  <c r="Q37"/>
  <c r="P37"/>
  <c r="O37"/>
  <c r="Q36"/>
  <c r="P36"/>
  <c r="O36"/>
  <c r="Q35"/>
  <c r="P35"/>
  <c r="O35"/>
  <c r="Q34"/>
  <c r="P34"/>
  <c r="O34"/>
  <c r="A27"/>
  <c r="A26"/>
  <c r="A25"/>
  <c r="A24"/>
  <c r="A23"/>
  <c r="A22"/>
  <c r="A21"/>
  <c r="A17"/>
  <c r="A16"/>
  <c r="A15"/>
  <c r="A14"/>
  <c r="A13"/>
  <c r="A12"/>
  <c r="A11"/>
  <c r="A117" i="5"/>
  <c r="Q117"/>
  <c r="R117"/>
  <c r="S117"/>
  <c r="A118"/>
  <c r="Q118"/>
  <c r="R118"/>
  <c r="S118"/>
  <c r="T118"/>
  <c r="A119"/>
  <c r="Q119"/>
  <c r="T119" s="1"/>
  <c r="R119"/>
  <c r="S119"/>
  <c r="A120"/>
  <c r="Q120"/>
  <c r="R120"/>
  <c r="S120"/>
  <c r="A121"/>
  <c r="Q121"/>
  <c r="R121"/>
  <c r="S121"/>
  <c r="A122"/>
  <c r="Q122"/>
  <c r="R122"/>
  <c r="T122" s="1"/>
  <c r="S122"/>
  <c r="A123"/>
  <c r="Q123"/>
  <c r="T123" s="1"/>
  <c r="R123"/>
  <c r="S123"/>
  <c r="A130"/>
  <c r="T130"/>
  <c r="A131"/>
  <c r="T131"/>
  <c r="A132"/>
  <c r="T132"/>
  <c r="A133"/>
  <c r="T133"/>
  <c r="A134"/>
  <c r="T134"/>
  <c r="A135"/>
  <c r="T135"/>
  <c r="A136"/>
  <c r="T136"/>
  <c r="Q74" i="4"/>
  <c r="R74"/>
  <c r="S74"/>
  <c r="Q75"/>
  <c r="R75"/>
  <c r="T75" s="1"/>
  <c r="S75"/>
  <c r="Q76"/>
  <c r="R76"/>
  <c r="S76"/>
  <c r="Q77"/>
  <c r="R77"/>
  <c r="T77" s="1"/>
  <c r="S77"/>
  <c r="Q78"/>
  <c r="R78"/>
  <c r="S78"/>
  <c r="Q79"/>
  <c r="R79"/>
  <c r="T79" s="1"/>
  <c r="S79"/>
  <c r="Q80"/>
  <c r="R80"/>
  <c r="S80"/>
  <c r="Q84"/>
  <c r="R84"/>
  <c r="T84" s="1"/>
  <c r="S84"/>
  <c r="Q85"/>
  <c r="R85"/>
  <c r="S85"/>
  <c r="Q86"/>
  <c r="R86"/>
  <c r="T86" s="1"/>
  <c r="S86"/>
  <c r="Q87"/>
  <c r="R87"/>
  <c r="S87"/>
  <c r="Q88"/>
  <c r="R88"/>
  <c r="T88" s="1"/>
  <c r="S88"/>
  <c r="Q89"/>
  <c r="R89"/>
  <c r="S89"/>
  <c r="Q90"/>
  <c r="R90"/>
  <c r="T90" s="1"/>
  <c r="S90"/>
  <c r="Q94"/>
  <c r="R94"/>
  <c r="S94"/>
  <c r="Q95"/>
  <c r="R95"/>
  <c r="T95" s="1"/>
  <c r="S95"/>
  <c r="Q96"/>
  <c r="R96"/>
  <c r="S96"/>
  <c r="Q97"/>
  <c r="R97"/>
  <c r="T97" s="1"/>
  <c r="S97"/>
  <c r="Q98"/>
  <c r="R98"/>
  <c r="S98"/>
  <c r="Q99"/>
  <c r="R99"/>
  <c r="T99" s="1"/>
  <c r="S99"/>
  <c r="Q100"/>
  <c r="R100"/>
  <c r="S100"/>
  <c r="Q104"/>
  <c r="R104"/>
  <c r="T104" s="1"/>
  <c r="S104"/>
  <c r="Q105"/>
  <c r="R105"/>
  <c r="S105"/>
  <c r="Q106"/>
  <c r="R106"/>
  <c r="T106" s="1"/>
  <c r="S106"/>
  <c r="Q107"/>
  <c r="R107"/>
  <c r="S107"/>
  <c r="Q108"/>
  <c r="R108"/>
  <c r="T108" s="1"/>
  <c r="S108"/>
  <c r="Q109"/>
  <c r="R109"/>
  <c r="S109"/>
  <c r="Q110"/>
  <c r="R110"/>
  <c r="T110" s="1"/>
  <c r="S110"/>
  <c r="Q114"/>
  <c r="R114"/>
  <c r="S114"/>
  <c r="Q115"/>
  <c r="R115"/>
  <c r="T115" s="1"/>
  <c r="S115"/>
  <c r="Q116"/>
  <c r="R116"/>
  <c r="S116"/>
  <c r="Q117"/>
  <c r="R117"/>
  <c r="T117" s="1"/>
  <c r="S117"/>
  <c r="Q118"/>
  <c r="R118"/>
  <c r="S118"/>
  <c r="Q119"/>
  <c r="R119"/>
  <c r="T119" s="1"/>
  <c r="S119"/>
  <c r="Q120"/>
  <c r="R120"/>
  <c r="S120"/>
  <c r="Q124"/>
  <c r="R124"/>
  <c r="T124" s="1"/>
  <c r="S124"/>
  <c r="Q125"/>
  <c r="R125"/>
  <c r="S125"/>
  <c r="Q126"/>
  <c r="R126"/>
  <c r="T126" s="1"/>
  <c r="S126"/>
  <c r="Q127"/>
  <c r="R127"/>
  <c r="S127"/>
  <c r="Q128"/>
  <c r="R128"/>
  <c r="T128" s="1"/>
  <c r="S128"/>
  <c r="Q129"/>
  <c r="R129"/>
  <c r="S129"/>
  <c r="Q130"/>
  <c r="R130"/>
  <c r="T130" s="1"/>
  <c r="S130"/>
  <c r="A40" i="5"/>
  <c r="A39"/>
  <c r="A38"/>
  <c r="A37"/>
  <c r="A36"/>
  <c r="A35"/>
  <c r="A34"/>
  <c r="A26"/>
  <c r="A25"/>
  <c r="A24"/>
  <c r="A23"/>
  <c r="A22"/>
  <c r="A21"/>
  <c r="A20"/>
  <c r="A16"/>
  <c r="A15"/>
  <c r="A14"/>
  <c r="A13"/>
  <c r="A12"/>
  <c r="A11"/>
  <c r="A10"/>
  <c r="R107"/>
  <c r="Q107"/>
  <c r="P107"/>
  <c r="R106"/>
  <c r="Q106"/>
  <c r="P106"/>
  <c r="R105"/>
  <c r="Q105"/>
  <c r="P105"/>
  <c r="R104"/>
  <c r="Q104"/>
  <c r="P104"/>
  <c r="R103"/>
  <c r="Q103"/>
  <c r="P103"/>
  <c r="R102"/>
  <c r="Q102"/>
  <c r="P102"/>
  <c r="R101"/>
  <c r="Q101"/>
  <c r="P101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70" i="4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T10"/>
  <c r="S15"/>
  <c r="R15"/>
  <c r="Q15"/>
  <c r="S14"/>
  <c r="R14"/>
  <c r="Q14"/>
  <c r="T14" s="1"/>
  <c r="S13"/>
  <c r="R13"/>
  <c r="T13" s="1"/>
  <c r="Q13"/>
  <c r="S12"/>
  <c r="R12"/>
  <c r="Q12"/>
  <c r="T12" s="1"/>
  <c r="S11"/>
  <c r="R11"/>
  <c r="Q11"/>
  <c r="S10"/>
  <c r="R10"/>
  <c r="Q10"/>
  <c r="S9"/>
  <c r="R9"/>
  <c r="T9" s="1"/>
  <c r="Q9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R127" i="3"/>
  <c r="Q127"/>
  <c r="P127"/>
  <c r="R126"/>
  <c r="Q126"/>
  <c r="P126"/>
  <c r="S126" s="1"/>
  <c r="R125"/>
  <c r="Q125"/>
  <c r="P125"/>
  <c r="R124"/>
  <c r="Q124"/>
  <c r="P124"/>
  <c r="R123"/>
  <c r="Q123"/>
  <c r="P123"/>
  <c r="R122"/>
  <c r="Q122"/>
  <c r="P122"/>
  <c r="S122" s="1"/>
  <c r="R121"/>
  <c r="Q121"/>
  <c r="P121"/>
  <c r="R117"/>
  <c r="Q117"/>
  <c r="P117"/>
  <c r="R116"/>
  <c r="Q116"/>
  <c r="P116"/>
  <c r="R115"/>
  <c r="Q115"/>
  <c r="P115"/>
  <c r="S115" s="1"/>
  <c r="R114"/>
  <c r="Q114"/>
  <c r="P114"/>
  <c r="R113"/>
  <c r="Q113"/>
  <c r="P113"/>
  <c r="R112"/>
  <c r="Q112"/>
  <c r="P112"/>
  <c r="R111"/>
  <c r="Q111"/>
  <c r="P111"/>
  <c r="S111" s="1"/>
  <c r="R107"/>
  <c r="Q107"/>
  <c r="P107"/>
  <c r="R106"/>
  <c r="Q106"/>
  <c r="P106"/>
  <c r="R105"/>
  <c r="Q105"/>
  <c r="P105"/>
  <c r="R104"/>
  <c r="Q104"/>
  <c r="P104"/>
  <c r="S104" s="1"/>
  <c r="R103"/>
  <c r="Q103"/>
  <c r="P103"/>
  <c r="R102"/>
  <c r="Q102"/>
  <c r="P102"/>
  <c r="R101"/>
  <c r="Q101"/>
  <c r="P101"/>
  <c r="R97"/>
  <c r="Q97"/>
  <c r="P97"/>
  <c r="S97" s="1"/>
  <c r="R96"/>
  <c r="Q96"/>
  <c r="P96"/>
  <c r="R95"/>
  <c r="Q95"/>
  <c r="P95"/>
  <c r="R94"/>
  <c r="Q94"/>
  <c r="P94"/>
  <c r="R93"/>
  <c r="Q93"/>
  <c r="P93"/>
  <c r="S93" s="1"/>
  <c r="R92"/>
  <c r="Q92"/>
  <c r="P92"/>
  <c r="R91"/>
  <c r="Q91"/>
  <c r="P91"/>
  <c r="R87"/>
  <c r="Q87"/>
  <c r="P87"/>
  <c r="R86"/>
  <c r="Q86"/>
  <c r="P86"/>
  <c r="S86" s="1"/>
  <c r="R85"/>
  <c r="Q85"/>
  <c r="P85"/>
  <c r="R84"/>
  <c r="Q84"/>
  <c r="P84"/>
  <c r="R83"/>
  <c r="Q83"/>
  <c r="P83"/>
  <c r="R82"/>
  <c r="Q82"/>
  <c r="P82"/>
  <c r="S82" s="1"/>
  <c r="R81"/>
  <c r="Q81"/>
  <c r="P81"/>
  <c r="R77"/>
  <c r="Q77"/>
  <c r="P77"/>
  <c r="R76"/>
  <c r="Q76"/>
  <c r="P76"/>
  <c r="R75"/>
  <c r="Q75"/>
  <c r="P75"/>
  <c r="S75" s="1"/>
  <c r="R74"/>
  <c r="Q74"/>
  <c r="P74"/>
  <c r="R73"/>
  <c r="Q73"/>
  <c r="P73"/>
  <c r="R72"/>
  <c r="Q72"/>
  <c r="P72"/>
  <c r="R71"/>
  <c r="Q71"/>
  <c r="P71"/>
  <c r="S71" s="1"/>
  <c r="R67"/>
  <c r="Q67"/>
  <c r="P67"/>
  <c r="R66"/>
  <c r="Q66"/>
  <c r="P66"/>
  <c r="R65"/>
  <c r="Q65"/>
  <c r="P65"/>
  <c r="R64"/>
  <c r="Q64"/>
  <c r="P64"/>
  <c r="S64" s="1"/>
  <c r="R63"/>
  <c r="Q63"/>
  <c r="P63"/>
  <c r="R62"/>
  <c r="Q62"/>
  <c r="P62"/>
  <c r="R61"/>
  <c r="Q61"/>
  <c r="P61"/>
  <c r="R57"/>
  <c r="Q57"/>
  <c r="P57"/>
  <c r="S57" s="1"/>
  <c r="R56"/>
  <c r="Q56"/>
  <c r="P56"/>
  <c r="R55"/>
  <c r="Q55"/>
  <c r="P55"/>
  <c r="R54"/>
  <c r="Q54"/>
  <c r="P54"/>
  <c r="R53"/>
  <c r="Q53"/>
  <c r="P53"/>
  <c r="S53" s="1"/>
  <c r="R52"/>
  <c r="Q52"/>
  <c r="P52"/>
  <c r="R51"/>
  <c r="Q51"/>
  <c r="P51"/>
  <c r="R34"/>
  <c r="Q34"/>
  <c r="P34"/>
  <c r="R33"/>
  <c r="Q33"/>
  <c r="P33"/>
  <c r="R32"/>
  <c r="Q32"/>
  <c r="S32" s="1"/>
  <c r="P32"/>
  <c r="R31"/>
  <c r="Q31"/>
  <c r="P31"/>
  <c r="R30"/>
  <c r="Q30"/>
  <c r="P30"/>
  <c r="R25"/>
  <c r="Q25"/>
  <c r="P25"/>
  <c r="R24"/>
  <c r="Q24"/>
  <c r="P24"/>
  <c r="R23"/>
  <c r="Q23"/>
  <c r="P23"/>
  <c r="R22"/>
  <c r="Q22"/>
  <c r="P22"/>
  <c r="R21"/>
  <c r="Q21"/>
  <c r="P21"/>
  <c r="R47"/>
  <c r="Q47"/>
  <c r="P47"/>
  <c r="R46"/>
  <c r="Q46"/>
  <c r="P46"/>
  <c r="R45"/>
  <c r="Q45"/>
  <c r="P45"/>
  <c r="R44"/>
  <c r="Q44"/>
  <c r="P44"/>
  <c r="R43"/>
  <c r="Q43"/>
  <c r="S43" s="1"/>
  <c r="P43"/>
  <c r="R42"/>
  <c r="Q42"/>
  <c r="P42"/>
  <c r="R41"/>
  <c r="Q41"/>
  <c r="P41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202" i="2"/>
  <c r="Q202"/>
  <c r="P202"/>
  <c r="R201"/>
  <c r="Q201"/>
  <c r="P201"/>
  <c r="S201" s="1"/>
  <c r="R200"/>
  <c r="Q200"/>
  <c r="P200"/>
  <c r="R199"/>
  <c r="Q199"/>
  <c r="P199"/>
  <c r="S199" s="1"/>
  <c r="R198"/>
  <c r="Q198"/>
  <c r="P198"/>
  <c r="R197"/>
  <c r="Q197"/>
  <c r="P197"/>
  <c r="S197" s="1"/>
  <c r="R196"/>
  <c r="Q196"/>
  <c r="P196"/>
  <c r="R192"/>
  <c r="Q192"/>
  <c r="P192"/>
  <c r="R191"/>
  <c r="Q191"/>
  <c r="S191" s="1"/>
  <c r="P191"/>
  <c r="R190"/>
  <c r="Q190"/>
  <c r="P190"/>
  <c r="R189"/>
  <c r="Q189"/>
  <c r="S189" s="1"/>
  <c r="P189"/>
  <c r="R188"/>
  <c r="Q188"/>
  <c r="P188"/>
  <c r="R187"/>
  <c r="Q187"/>
  <c r="S187" s="1"/>
  <c r="P187"/>
  <c r="R186"/>
  <c r="Q186"/>
  <c r="P186"/>
  <c r="R182"/>
  <c r="Q182"/>
  <c r="P182"/>
  <c r="R181"/>
  <c r="Q181"/>
  <c r="P181"/>
  <c r="S181" s="1"/>
  <c r="R180"/>
  <c r="Q180"/>
  <c r="P180"/>
  <c r="R179"/>
  <c r="Q179"/>
  <c r="P179"/>
  <c r="S179" s="1"/>
  <c r="R178"/>
  <c r="Q178"/>
  <c r="P178"/>
  <c r="R177"/>
  <c r="Q177"/>
  <c r="P177"/>
  <c r="S177" s="1"/>
  <c r="R176"/>
  <c r="Q176"/>
  <c r="P176"/>
  <c r="R172"/>
  <c r="Q172"/>
  <c r="S172" s="1"/>
  <c r="P172"/>
  <c r="R171"/>
  <c r="Q171"/>
  <c r="S171" s="1"/>
  <c r="P171"/>
  <c r="R170"/>
  <c r="Q170"/>
  <c r="S170" s="1"/>
  <c r="P170"/>
  <c r="R169"/>
  <c r="Q169"/>
  <c r="S169" s="1"/>
  <c r="P169"/>
  <c r="R168"/>
  <c r="Q168"/>
  <c r="S168" s="1"/>
  <c r="P168"/>
  <c r="R167"/>
  <c r="Q167"/>
  <c r="S167" s="1"/>
  <c r="P167"/>
  <c r="R166"/>
  <c r="Q166"/>
  <c r="S166" s="1"/>
  <c r="P166"/>
  <c r="R162"/>
  <c r="Q162"/>
  <c r="P162"/>
  <c r="S162" s="1"/>
  <c r="R161"/>
  <c r="Q161"/>
  <c r="P161"/>
  <c r="R160"/>
  <c r="Q160"/>
  <c r="P160"/>
  <c r="S160" s="1"/>
  <c r="R159"/>
  <c r="Q159"/>
  <c r="P159"/>
  <c r="R158"/>
  <c r="Q158"/>
  <c r="P158"/>
  <c r="S158" s="1"/>
  <c r="R157"/>
  <c r="Q157"/>
  <c r="P157"/>
  <c r="R156"/>
  <c r="Q156"/>
  <c r="P156"/>
  <c r="S156" s="1"/>
  <c r="R152"/>
  <c r="Q152"/>
  <c r="P152"/>
  <c r="R151"/>
  <c r="Q151"/>
  <c r="P151"/>
  <c r="S151" s="1"/>
  <c r="R150"/>
  <c r="Q150"/>
  <c r="P150"/>
  <c r="R149"/>
  <c r="Q149"/>
  <c r="P149"/>
  <c r="S149" s="1"/>
  <c r="R148"/>
  <c r="Q148"/>
  <c r="P148"/>
  <c r="R147"/>
  <c r="Q147"/>
  <c r="P147"/>
  <c r="S147" s="1"/>
  <c r="R146"/>
  <c r="Q146"/>
  <c r="P146"/>
  <c r="R142"/>
  <c r="Q142"/>
  <c r="P142"/>
  <c r="S142" s="1"/>
  <c r="R141"/>
  <c r="Q141"/>
  <c r="P141"/>
  <c r="R140"/>
  <c r="Q140"/>
  <c r="P140"/>
  <c r="S140" s="1"/>
  <c r="R139"/>
  <c r="Q139"/>
  <c r="P139"/>
  <c r="R138"/>
  <c r="Q138"/>
  <c r="P138"/>
  <c r="S138" s="1"/>
  <c r="R137"/>
  <c r="Q137"/>
  <c r="P137"/>
  <c r="R136"/>
  <c r="Q136"/>
  <c r="P136"/>
  <c r="S136" s="1"/>
  <c r="R132"/>
  <c r="Q132"/>
  <c r="P132"/>
  <c r="R131"/>
  <c r="Q131"/>
  <c r="P131"/>
  <c r="R130"/>
  <c r="Q130"/>
  <c r="P130"/>
  <c r="R129"/>
  <c r="Q129"/>
  <c r="P129"/>
  <c r="S129" s="1"/>
  <c r="R128"/>
  <c r="Q128"/>
  <c r="P128"/>
  <c r="R127"/>
  <c r="Q127"/>
  <c r="P127"/>
  <c r="R126"/>
  <c r="Q126"/>
  <c r="P126"/>
  <c r="R119"/>
  <c r="Q119"/>
  <c r="P119"/>
  <c r="R118"/>
  <c r="Q118"/>
  <c r="P118"/>
  <c r="R117"/>
  <c r="Q117"/>
  <c r="P117"/>
  <c r="R116"/>
  <c r="Q116"/>
  <c r="P116"/>
  <c r="R115"/>
  <c r="Q115"/>
  <c r="P115"/>
  <c r="R114"/>
  <c r="Q114"/>
  <c r="P114"/>
  <c r="R113"/>
  <c r="Q113"/>
  <c r="P113"/>
  <c r="R109"/>
  <c r="Q109"/>
  <c r="P109"/>
  <c r="R108"/>
  <c r="Q108"/>
  <c r="P108"/>
  <c r="R107"/>
  <c r="Q107"/>
  <c r="P107"/>
  <c r="R106"/>
  <c r="Q106"/>
  <c r="P106"/>
  <c r="R105"/>
  <c r="Q105"/>
  <c r="P105"/>
  <c r="R104"/>
  <c r="Q104"/>
  <c r="P104"/>
  <c r="R103"/>
  <c r="Q103"/>
  <c r="P103"/>
  <c r="R99"/>
  <c r="Q99"/>
  <c r="P99"/>
  <c r="R98"/>
  <c r="Q98"/>
  <c r="P98"/>
  <c r="R97"/>
  <c r="Q97"/>
  <c r="P97"/>
  <c r="R96"/>
  <c r="Q96"/>
  <c r="P96"/>
  <c r="R95"/>
  <c r="Q95"/>
  <c r="P95"/>
  <c r="R94"/>
  <c r="Q94"/>
  <c r="P94"/>
  <c r="R93"/>
  <c r="Q93"/>
  <c r="P93"/>
  <c r="R89"/>
  <c r="Q89"/>
  <c r="P89"/>
  <c r="R88"/>
  <c r="Q88"/>
  <c r="P88"/>
  <c r="R87"/>
  <c r="Q87"/>
  <c r="P87"/>
  <c r="R86"/>
  <c r="Q86"/>
  <c r="P86"/>
  <c r="R85"/>
  <c r="Q85"/>
  <c r="P85"/>
  <c r="R84"/>
  <c r="Q84"/>
  <c r="P84"/>
  <c r="R83"/>
  <c r="Q83"/>
  <c r="P83"/>
  <c r="R79"/>
  <c r="Q79"/>
  <c r="P79"/>
  <c r="R78"/>
  <c r="Q78"/>
  <c r="P78"/>
  <c r="R77"/>
  <c r="Q77"/>
  <c r="P77"/>
  <c r="R76"/>
  <c r="Q76"/>
  <c r="P76"/>
  <c r="R75"/>
  <c r="Q75"/>
  <c r="P75"/>
  <c r="R74"/>
  <c r="Q74"/>
  <c r="P74"/>
  <c r="R73"/>
  <c r="Q73"/>
  <c r="P73"/>
  <c r="R69"/>
  <c r="Q69"/>
  <c r="P69"/>
  <c r="R68"/>
  <c r="Q68"/>
  <c r="P68"/>
  <c r="R67"/>
  <c r="Q67"/>
  <c r="P67"/>
  <c r="R66"/>
  <c r="Q66"/>
  <c r="P66"/>
  <c r="R65"/>
  <c r="Q65"/>
  <c r="P65"/>
  <c r="R64"/>
  <c r="Q64"/>
  <c r="P64"/>
  <c r="R63"/>
  <c r="Q63"/>
  <c r="P63"/>
  <c r="R59"/>
  <c r="Q59"/>
  <c r="P59"/>
  <c r="R58"/>
  <c r="Q58"/>
  <c r="P58"/>
  <c r="R57"/>
  <c r="Q57"/>
  <c r="P57"/>
  <c r="R56"/>
  <c r="Q56"/>
  <c r="P56"/>
  <c r="R55"/>
  <c r="Q55"/>
  <c r="P55"/>
  <c r="R54"/>
  <c r="Q54"/>
  <c r="P54"/>
  <c r="R53"/>
  <c r="Q53"/>
  <c r="P53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382" i="1"/>
  <c r="Q382"/>
  <c r="P382"/>
  <c r="R381"/>
  <c r="Q381"/>
  <c r="P381"/>
  <c r="S381" s="1"/>
  <c r="R380"/>
  <c r="Q380"/>
  <c r="P380"/>
  <c r="R379"/>
  <c r="Q379"/>
  <c r="P379"/>
  <c r="R378"/>
  <c r="Q378"/>
  <c r="P378"/>
  <c r="R377"/>
  <c r="Q377"/>
  <c r="P377"/>
  <c r="S377" s="1"/>
  <c r="R376"/>
  <c r="Q376"/>
  <c r="P376"/>
  <c r="R372"/>
  <c r="Q372"/>
  <c r="P372"/>
  <c r="R371"/>
  <c r="Q371"/>
  <c r="P371"/>
  <c r="R370"/>
  <c r="Q370"/>
  <c r="P370"/>
  <c r="R369"/>
  <c r="Q369"/>
  <c r="P369"/>
  <c r="R368"/>
  <c r="Q368"/>
  <c r="P368"/>
  <c r="R367"/>
  <c r="Q367"/>
  <c r="P367"/>
  <c r="R366"/>
  <c r="Q366"/>
  <c r="P366"/>
  <c r="R342"/>
  <c r="Q342"/>
  <c r="P342"/>
  <c r="R341"/>
  <c r="Q341"/>
  <c r="P341"/>
  <c r="R340"/>
  <c r="Q340"/>
  <c r="P340"/>
  <c r="R339"/>
  <c r="Q339"/>
  <c r="P339"/>
  <c r="R338"/>
  <c r="Q338"/>
  <c r="P338"/>
  <c r="R337"/>
  <c r="Q337"/>
  <c r="P337"/>
  <c r="R336"/>
  <c r="Q336"/>
  <c r="P336"/>
  <c r="R332"/>
  <c r="Q332"/>
  <c r="P332"/>
  <c r="S332" s="1"/>
  <c r="R331"/>
  <c r="Q331"/>
  <c r="P331"/>
  <c r="R330"/>
  <c r="Q330"/>
  <c r="P330"/>
  <c r="R329"/>
  <c r="Q329"/>
  <c r="P329"/>
  <c r="R328"/>
  <c r="Q328"/>
  <c r="P328"/>
  <c r="S328" s="1"/>
  <c r="R327"/>
  <c r="Q327"/>
  <c r="P327"/>
  <c r="R326"/>
  <c r="Q326"/>
  <c r="P326"/>
  <c r="S326" s="1"/>
  <c r="R322"/>
  <c r="Q322"/>
  <c r="P322"/>
  <c r="R321"/>
  <c r="Q321"/>
  <c r="P321"/>
  <c r="S321" s="1"/>
  <c r="R320"/>
  <c r="Q320"/>
  <c r="P320"/>
  <c r="R319"/>
  <c r="Q319"/>
  <c r="P319"/>
  <c r="R318"/>
  <c r="Q318"/>
  <c r="P318"/>
  <c r="R317"/>
  <c r="Q317"/>
  <c r="P317"/>
  <c r="S317" s="1"/>
  <c r="R316"/>
  <c r="Q316"/>
  <c r="P316"/>
  <c r="R312"/>
  <c r="Q312"/>
  <c r="P312"/>
  <c r="R311"/>
  <c r="Q311"/>
  <c r="P311"/>
  <c r="R310"/>
  <c r="Q310"/>
  <c r="P310"/>
  <c r="R309"/>
  <c r="Q309"/>
  <c r="P309"/>
  <c r="R308"/>
  <c r="Q308"/>
  <c r="P308"/>
  <c r="R307"/>
  <c r="Q307"/>
  <c r="P307"/>
  <c r="R306"/>
  <c r="Q306"/>
  <c r="P306"/>
  <c r="R302"/>
  <c r="Q302"/>
  <c r="P302"/>
  <c r="R301"/>
  <c r="Q301"/>
  <c r="P301"/>
  <c r="R300"/>
  <c r="Q300"/>
  <c r="P300"/>
  <c r="R299"/>
  <c r="Q299"/>
  <c r="P299"/>
  <c r="R298"/>
  <c r="Q298"/>
  <c r="P298"/>
  <c r="R297"/>
  <c r="Q297"/>
  <c r="P297"/>
  <c r="R296"/>
  <c r="Q296"/>
  <c r="P296"/>
  <c r="R292"/>
  <c r="Q292"/>
  <c r="P292"/>
  <c r="R291"/>
  <c r="Q291"/>
  <c r="P291"/>
  <c r="R290"/>
  <c r="Q290"/>
  <c r="P290"/>
  <c r="R289"/>
  <c r="Q289"/>
  <c r="P289"/>
  <c r="R288"/>
  <c r="Q288"/>
  <c r="P288"/>
  <c r="R287"/>
  <c r="Q287"/>
  <c r="P287"/>
  <c r="R286"/>
  <c r="Q286"/>
  <c r="P286"/>
  <c r="R252"/>
  <c r="Q252"/>
  <c r="P252"/>
  <c r="R251"/>
  <c r="Q251"/>
  <c r="P251"/>
  <c r="R250"/>
  <c r="Q250"/>
  <c r="P250"/>
  <c r="R249"/>
  <c r="Q249"/>
  <c r="P249"/>
  <c r="R248"/>
  <c r="Q248"/>
  <c r="P248"/>
  <c r="R247"/>
  <c r="Q247"/>
  <c r="P247"/>
  <c r="R246"/>
  <c r="Q246"/>
  <c r="P246"/>
  <c r="R245"/>
  <c r="Q245"/>
  <c r="P245"/>
  <c r="R244"/>
  <c r="Q244"/>
  <c r="P244"/>
  <c r="R283"/>
  <c r="Q283"/>
  <c r="P283"/>
  <c r="R282"/>
  <c r="Q282"/>
  <c r="P282"/>
  <c r="R281"/>
  <c r="Q281"/>
  <c r="P281"/>
  <c r="R280"/>
  <c r="Q280"/>
  <c r="P280"/>
  <c r="R279"/>
  <c r="Q279"/>
  <c r="P279"/>
  <c r="R278"/>
  <c r="Q278"/>
  <c r="P278"/>
  <c r="R277"/>
  <c r="Q277"/>
  <c r="P277"/>
  <c r="R273"/>
  <c r="Q273"/>
  <c r="P273"/>
  <c r="R272"/>
  <c r="Q272"/>
  <c r="P272"/>
  <c r="R271"/>
  <c r="Q271"/>
  <c r="P271"/>
  <c r="R270"/>
  <c r="Q270"/>
  <c r="P270"/>
  <c r="R269"/>
  <c r="Q269"/>
  <c r="P269"/>
  <c r="R268"/>
  <c r="Q268"/>
  <c r="P268"/>
  <c r="R267"/>
  <c r="Q267"/>
  <c r="P267"/>
  <c r="R263"/>
  <c r="Q263"/>
  <c r="P263"/>
  <c r="R262"/>
  <c r="Q262"/>
  <c r="P262"/>
  <c r="R261"/>
  <c r="Q261"/>
  <c r="P261"/>
  <c r="R260"/>
  <c r="Q260"/>
  <c r="P260"/>
  <c r="R259"/>
  <c r="Q259"/>
  <c r="P259"/>
  <c r="R258"/>
  <c r="Q258"/>
  <c r="P258"/>
  <c r="R257"/>
  <c r="Q257"/>
  <c r="P257"/>
  <c r="R237"/>
  <c r="Q237"/>
  <c r="P237"/>
  <c r="R236"/>
  <c r="Q236"/>
  <c r="P236"/>
  <c r="R235"/>
  <c r="Q235"/>
  <c r="P235"/>
  <c r="R234"/>
  <c r="Q234"/>
  <c r="P234"/>
  <c r="R233"/>
  <c r="Q233"/>
  <c r="P233"/>
  <c r="R232"/>
  <c r="Q232"/>
  <c r="P232"/>
  <c r="R231"/>
  <c r="Q231"/>
  <c r="P231"/>
  <c r="R227"/>
  <c r="Q227"/>
  <c r="P227"/>
  <c r="R226"/>
  <c r="Q226"/>
  <c r="P226"/>
  <c r="R225"/>
  <c r="Q225"/>
  <c r="P225"/>
  <c r="R224"/>
  <c r="Q224"/>
  <c r="P224"/>
  <c r="R223"/>
  <c r="Q223"/>
  <c r="P223"/>
  <c r="R222"/>
  <c r="Q222"/>
  <c r="P222"/>
  <c r="R221"/>
  <c r="Q221"/>
  <c r="P221"/>
  <c r="S221" s="1"/>
  <c r="R217"/>
  <c r="Q217"/>
  <c r="P217"/>
  <c r="S217" s="1"/>
  <c r="R216"/>
  <c r="Q216"/>
  <c r="P216"/>
  <c r="R215"/>
  <c r="Q215"/>
  <c r="P215"/>
  <c r="R214"/>
  <c r="Q214"/>
  <c r="P214"/>
  <c r="S214" s="1"/>
  <c r="R213"/>
  <c r="Q213"/>
  <c r="P213"/>
  <c r="S213" s="1"/>
  <c r="R212"/>
  <c r="Q212"/>
  <c r="P212"/>
  <c r="R211"/>
  <c r="Q211"/>
  <c r="P211"/>
  <c r="R207"/>
  <c r="Q207"/>
  <c r="P207"/>
  <c r="R206"/>
  <c r="Q206"/>
  <c r="P206"/>
  <c r="R205"/>
  <c r="Q205"/>
  <c r="P205"/>
  <c r="R204"/>
  <c r="Q204"/>
  <c r="P204"/>
  <c r="R203"/>
  <c r="Q203"/>
  <c r="P203"/>
  <c r="R202"/>
  <c r="Q202"/>
  <c r="P202"/>
  <c r="R201"/>
  <c r="Q201"/>
  <c r="P201"/>
  <c r="R197"/>
  <c r="Q197"/>
  <c r="P197"/>
  <c r="R196"/>
  <c r="Q196"/>
  <c r="P196"/>
  <c r="R195"/>
  <c r="Q195"/>
  <c r="P195"/>
  <c r="S195" s="1"/>
  <c r="R194"/>
  <c r="Q194"/>
  <c r="P194"/>
  <c r="R193"/>
  <c r="Q193"/>
  <c r="P193"/>
  <c r="R192"/>
  <c r="Q192"/>
  <c r="P192"/>
  <c r="R191"/>
  <c r="Q191"/>
  <c r="P191"/>
  <c r="R187"/>
  <c r="Q187"/>
  <c r="P187"/>
  <c r="R186"/>
  <c r="Q186"/>
  <c r="P186"/>
  <c r="R185"/>
  <c r="Q185"/>
  <c r="P185"/>
  <c r="R184"/>
  <c r="Q184"/>
  <c r="P184"/>
  <c r="R183"/>
  <c r="Q183"/>
  <c r="P183"/>
  <c r="R182"/>
  <c r="Q182"/>
  <c r="S182" s="1"/>
  <c r="P182"/>
  <c r="R181"/>
  <c r="Q181"/>
  <c r="P181"/>
  <c r="S181" s="1"/>
  <c r="R177"/>
  <c r="Q177"/>
  <c r="P177"/>
  <c r="R176"/>
  <c r="Q176"/>
  <c r="P176"/>
  <c r="R175"/>
  <c r="Q175"/>
  <c r="P175"/>
  <c r="R174"/>
  <c r="Q174"/>
  <c r="P174"/>
  <c r="R173"/>
  <c r="Q173"/>
  <c r="P173"/>
  <c r="R172"/>
  <c r="Q172"/>
  <c r="P172"/>
  <c r="R171"/>
  <c r="Q171"/>
  <c r="P171"/>
  <c r="R136"/>
  <c r="Q136"/>
  <c r="P136"/>
  <c r="R135"/>
  <c r="Q135"/>
  <c r="P135"/>
  <c r="S135" s="1"/>
  <c r="R134"/>
  <c r="Q134"/>
  <c r="P134"/>
  <c r="R133"/>
  <c r="Q133"/>
  <c r="P133"/>
  <c r="R132"/>
  <c r="Q132"/>
  <c r="P132"/>
  <c r="R131"/>
  <c r="Q131"/>
  <c r="P131"/>
  <c r="S131" s="1"/>
  <c r="R130"/>
  <c r="Q130"/>
  <c r="P130"/>
  <c r="R129"/>
  <c r="Q129"/>
  <c r="P129"/>
  <c r="R128"/>
  <c r="Q128"/>
  <c r="P128"/>
  <c r="R127"/>
  <c r="Q127"/>
  <c r="P127"/>
  <c r="S127" s="1"/>
  <c r="R167"/>
  <c r="R166"/>
  <c r="R165"/>
  <c r="R164"/>
  <c r="R163"/>
  <c r="R162"/>
  <c r="R161"/>
  <c r="R157"/>
  <c r="R156"/>
  <c r="R155"/>
  <c r="R154"/>
  <c r="R153"/>
  <c r="R152"/>
  <c r="R151"/>
  <c r="R147"/>
  <c r="R146"/>
  <c r="R145"/>
  <c r="R144"/>
  <c r="R143"/>
  <c r="R142"/>
  <c r="R141"/>
  <c r="R119"/>
  <c r="R118"/>
  <c r="R117"/>
  <c r="R116"/>
  <c r="R115"/>
  <c r="R114"/>
  <c r="R113"/>
  <c r="R109"/>
  <c r="R108"/>
  <c r="R107"/>
  <c r="R106"/>
  <c r="R105"/>
  <c r="R104"/>
  <c r="R103"/>
  <c r="R99"/>
  <c r="R98"/>
  <c r="R97"/>
  <c r="R96"/>
  <c r="R95"/>
  <c r="R94"/>
  <c r="R93"/>
  <c r="R89"/>
  <c r="R88"/>
  <c r="R87"/>
  <c r="R86"/>
  <c r="R85"/>
  <c r="R84"/>
  <c r="R83"/>
  <c r="R79"/>
  <c r="R78"/>
  <c r="R77"/>
  <c r="R76"/>
  <c r="R75"/>
  <c r="R74"/>
  <c r="R73"/>
  <c r="R69"/>
  <c r="R68"/>
  <c r="R67"/>
  <c r="R66"/>
  <c r="R65"/>
  <c r="R64"/>
  <c r="R63"/>
  <c r="R59"/>
  <c r="R58"/>
  <c r="R57"/>
  <c r="R56"/>
  <c r="R55"/>
  <c r="R54"/>
  <c r="R53"/>
  <c r="R49"/>
  <c r="R48"/>
  <c r="R47"/>
  <c r="R46"/>
  <c r="R45"/>
  <c r="R44"/>
  <c r="R43"/>
  <c r="R39"/>
  <c r="R38"/>
  <c r="R37"/>
  <c r="R36"/>
  <c r="R35"/>
  <c r="R34"/>
  <c r="R33"/>
  <c r="R29"/>
  <c r="R28"/>
  <c r="R27"/>
  <c r="R26"/>
  <c r="R25"/>
  <c r="R24"/>
  <c r="R23"/>
  <c r="R18"/>
  <c r="R17"/>
  <c r="R16"/>
  <c r="R15"/>
  <c r="R14"/>
  <c r="R13"/>
  <c r="R12"/>
  <c r="R11"/>
  <c r="R10"/>
  <c r="R9"/>
  <c r="Q167"/>
  <c r="P167"/>
  <c r="Q166"/>
  <c r="P166"/>
  <c r="Q165"/>
  <c r="P165"/>
  <c r="Q164"/>
  <c r="P164"/>
  <c r="S164" s="1"/>
  <c r="Q163"/>
  <c r="P163"/>
  <c r="Q162"/>
  <c r="P162"/>
  <c r="Q161"/>
  <c r="P161"/>
  <c r="Q157"/>
  <c r="P157"/>
  <c r="Q156"/>
  <c r="P156"/>
  <c r="Q155"/>
  <c r="P155"/>
  <c r="Q154"/>
  <c r="P154"/>
  <c r="Q153"/>
  <c r="P153"/>
  <c r="Q152"/>
  <c r="P152"/>
  <c r="Q151"/>
  <c r="P151"/>
  <c r="S151" s="1"/>
  <c r="Q147"/>
  <c r="P147"/>
  <c r="Q146"/>
  <c r="P146"/>
  <c r="Q145"/>
  <c r="P145"/>
  <c r="Q144"/>
  <c r="P144"/>
  <c r="Q143"/>
  <c r="S143" s="1"/>
  <c r="P143"/>
  <c r="Q142"/>
  <c r="P142"/>
  <c r="Q141"/>
  <c r="P141"/>
  <c r="Q119"/>
  <c r="P119"/>
  <c r="Q118"/>
  <c r="P118"/>
  <c r="Q117"/>
  <c r="P117"/>
  <c r="Q116"/>
  <c r="S116" s="1"/>
  <c r="P116"/>
  <c r="Q115"/>
  <c r="P115"/>
  <c r="Q114"/>
  <c r="P114"/>
  <c r="Q113"/>
  <c r="P113"/>
  <c r="Q109"/>
  <c r="P109"/>
  <c r="Q108"/>
  <c r="P108"/>
  <c r="Q107"/>
  <c r="P107"/>
  <c r="Q106"/>
  <c r="P106"/>
  <c r="Q105"/>
  <c r="P105"/>
  <c r="Q104"/>
  <c r="P104"/>
  <c r="Q103"/>
  <c r="P103"/>
  <c r="S103" s="1"/>
  <c r="Q99"/>
  <c r="P99"/>
  <c r="Q98"/>
  <c r="P98"/>
  <c r="Q97"/>
  <c r="P97"/>
  <c r="Q96"/>
  <c r="P96"/>
  <c r="Q95"/>
  <c r="P95"/>
  <c r="Q94"/>
  <c r="P94"/>
  <c r="S94" s="1"/>
  <c r="Q93"/>
  <c r="P93"/>
  <c r="S93" s="1"/>
  <c r="Q89"/>
  <c r="P89"/>
  <c r="Q88"/>
  <c r="P88"/>
  <c r="Q87"/>
  <c r="P87"/>
  <c r="Q86"/>
  <c r="P86"/>
  <c r="S86" s="1"/>
  <c r="Q85"/>
  <c r="P85"/>
  <c r="Q84"/>
  <c r="P84"/>
  <c r="Q83"/>
  <c r="P83"/>
  <c r="Q79"/>
  <c r="P79"/>
  <c r="Q78"/>
  <c r="P78"/>
  <c r="Q77"/>
  <c r="P77"/>
  <c r="Q76"/>
  <c r="P76"/>
  <c r="Q75"/>
  <c r="P75"/>
  <c r="Q74"/>
  <c r="P74"/>
  <c r="Q73"/>
  <c r="P73"/>
  <c r="Q69"/>
  <c r="P69"/>
  <c r="Q68"/>
  <c r="P68"/>
  <c r="Q67"/>
  <c r="P67"/>
  <c r="Q66"/>
  <c r="P66"/>
  <c r="S66" s="1"/>
  <c r="Q65"/>
  <c r="P65"/>
  <c r="S65" s="1"/>
  <c r="Q64"/>
  <c r="P64"/>
  <c r="Q63"/>
  <c r="P63"/>
  <c r="Q59"/>
  <c r="P59"/>
  <c r="Q58"/>
  <c r="P58"/>
  <c r="Q57"/>
  <c r="P57"/>
  <c r="Q56"/>
  <c r="P56"/>
  <c r="Q55"/>
  <c r="P55"/>
  <c r="Q54"/>
  <c r="P54"/>
  <c r="Q53"/>
  <c r="S53" s="1"/>
  <c r="P53"/>
  <c r="Q49"/>
  <c r="P49"/>
  <c r="S49" s="1"/>
  <c r="Q48"/>
  <c r="P48"/>
  <c r="Q47"/>
  <c r="P47"/>
  <c r="S47" s="1"/>
  <c r="Q46"/>
  <c r="P46"/>
  <c r="Q45"/>
  <c r="P45"/>
  <c r="Q44"/>
  <c r="P44"/>
  <c r="Q43"/>
  <c r="P43"/>
  <c r="S43" s="1"/>
  <c r="Q39"/>
  <c r="P39"/>
  <c r="Q38"/>
  <c r="P38"/>
  <c r="Q37"/>
  <c r="P37"/>
  <c r="Q36"/>
  <c r="P36"/>
  <c r="Q35"/>
  <c r="P35"/>
  <c r="Q34"/>
  <c r="P34"/>
  <c r="Q33"/>
  <c r="P33"/>
  <c r="Q29"/>
  <c r="P29"/>
  <c r="Q28"/>
  <c r="P28"/>
  <c r="Q27"/>
  <c r="P27"/>
  <c r="Q26"/>
  <c r="P26"/>
  <c r="Q25"/>
  <c r="P25"/>
  <c r="Q24"/>
  <c r="P24"/>
  <c r="Q23"/>
  <c r="P23"/>
  <c r="Q16"/>
  <c r="S16" s="1"/>
  <c r="P16"/>
  <c r="Q18"/>
  <c r="P18"/>
  <c r="Q17"/>
  <c r="P17"/>
  <c r="Q15"/>
  <c r="P15"/>
  <c r="Q14"/>
  <c r="P14"/>
  <c r="Q13"/>
  <c r="P13"/>
  <c r="Q12"/>
  <c r="P12"/>
  <c r="Q11"/>
  <c r="P11"/>
  <c r="S11" s="1"/>
  <c r="Q10"/>
  <c r="P10"/>
  <c r="Q9"/>
  <c r="P9"/>
  <c r="S9" s="1"/>
  <c r="S10" l="1"/>
  <c r="S12"/>
  <c r="S33"/>
  <c r="S37"/>
  <c r="S57"/>
  <c r="S59"/>
  <c r="S64"/>
  <c r="S87"/>
  <c r="S211"/>
  <c r="S215"/>
  <c r="S316"/>
  <c r="S376"/>
  <c r="S380"/>
  <c r="S137" i="2"/>
  <c r="S141"/>
  <c r="S148"/>
  <c r="S152"/>
  <c r="S159"/>
  <c r="S176"/>
  <c r="S180"/>
  <c r="S188"/>
  <c r="S192"/>
  <c r="S198"/>
  <c r="S202"/>
  <c r="S31" i="3"/>
  <c r="S127"/>
  <c r="T127" i="4"/>
  <c r="T120"/>
  <c r="T116"/>
  <c r="T109"/>
  <c r="T105"/>
  <c r="T98"/>
  <c r="T94"/>
  <c r="T87"/>
  <c r="T80"/>
  <c r="T76"/>
  <c r="T117" i="5"/>
  <c r="S97" i="1"/>
  <c r="S113"/>
  <c r="S368"/>
  <c r="S372"/>
  <c r="S378"/>
  <c r="S382"/>
  <c r="S45" i="2"/>
  <c r="S49"/>
  <c r="S56"/>
  <c r="S63"/>
  <c r="S67"/>
  <c r="S78"/>
  <c r="S85"/>
  <c r="S89"/>
  <c r="S96"/>
  <c r="S107"/>
  <c r="S139"/>
  <c r="S146"/>
  <c r="S150"/>
  <c r="S157"/>
  <c r="S161"/>
  <c r="S178"/>
  <c r="S182"/>
  <c r="S186"/>
  <c r="S190"/>
  <c r="S196"/>
  <c r="S200"/>
  <c r="T11" i="4"/>
  <c r="T15"/>
  <c r="T129"/>
  <c r="T125"/>
  <c r="T118"/>
  <c r="T114"/>
  <c r="T107"/>
  <c r="T100"/>
  <c r="T96"/>
  <c r="T89"/>
  <c r="T85"/>
  <c r="T78"/>
  <c r="T74"/>
  <c r="T121" i="5"/>
  <c r="T120"/>
  <c r="S107" i="1"/>
  <c r="S109"/>
  <c r="R48" i="10"/>
  <c r="R47"/>
  <c r="R44"/>
  <c r="R43"/>
  <c r="R42"/>
  <c r="R46"/>
  <c r="R45"/>
  <c r="P44" i="9"/>
  <c r="P40"/>
  <c r="P42"/>
  <c r="P9"/>
  <c r="P13"/>
  <c r="P39"/>
  <c r="P43"/>
  <c r="P41"/>
  <c r="P45"/>
  <c r="P14"/>
  <c r="P12"/>
  <c r="P11"/>
  <c r="P10"/>
  <c r="P15"/>
  <c r="T66" i="8"/>
  <c r="T70"/>
  <c r="T58"/>
  <c r="T59"/>
  <c r="T68"/>
  <c r="T62"/>
  <c r="T69"/>
  <c r="T48"/>
  <c r="T52"/>
  <c r="T60"/>
  <c r="T67"/>
  <c r="T71"/>
  <c r="T46"/>
  <c r="T47"/>
  <c r="T51"/>
  <c r="T11"/>
  <c r="T15"/>
  <c r="T50"/>
  <c r="T49"/>
  <c r="T56"/>
  <c r="T16"/>
  <c r="T14"/>
  <c r="T13"/>
  <c r="T12"/>
  <c r="T10"/>
  <c r="T57"/>
  <c r="T72"/>
  <c r="R134" i="7"/>
  <c r="R138"/>
  <c r="R135"/>
  <c r="R133"/>
  <c r="R137"/>
  <c r="R139"/>
  <c r="R136"/>
  <c r="R111"/>
  <c r="R58"/>
  <c r="R62"/>
  <c r="R69"/>
  <c r="R73"/>
  <c r="R80"/>
  <c r="R87"/>
  <c r="R91"/>
  <c r="R101"/>
  <c r="R105"/>
  <c r="R112"/>
  <c r="R110"/>
  <c r="R35"/>
  <c r="R39"/>
  <c r="R50"/>
  <c r="R115"/>
  <c r="R116"/>
  <c r="R114"/>
  <c r="R113"/>
  <c r="R106"/>
  <c r="R104"/>
  <c r="R103"/>
  <c r="R102"/>
  <c r="R100"/>
  <c r="R93"/>
  <c r="R92"/>
  <c r="R90"/>
  <c r="R89"/>
  <c r="R88"/>
  <c r="R83"/>
  <c r="R82"/>
  <c r="R81"/>
  <c r="R79"/>
  <c r="R78"/>
  <c r="R77"/>
  <c r="R72"/>
  <c r="R71"/>
  <c r="R70"/>
  <c r="R68"/>
  <c r="R67"/>
  <c r="R63"/>
  <c r="R61"/>
  <c r="R60"/>
  <c r="R59"/>
  <c r="R57"/>
  <c r="R53"/>
  <c r="R51"/>
  <c r="R49"/>
  <c r="R47"/>
  <c r="R48"/>
  <c r="R52"/>
  <c r="R36"/>
  <c r="R34"/>
  <c r="R38"/>
  <c r="R40"/>
  <c r="R37"/>
  <c r="T79" i="5"/>
  <c r="T62"/>
  <c r="T91"/>
  <c r="T88"/>
  <c r="T78"/>
  <c r="T89"/>
  <c r="T93"/>
  <c r="T94"/>
  <c r="T92"/>
  <c r="T90"/>
  <c r="T65" i="4"/>
  <c r="T22"/>
  <c r="T29"/>
  <c r="T33"/>
  <c r="T40"/>
  <c r="T44"/>
  <c r="T54"/>
  <c r="T58"/>
  <c r="T58" i="5"/>
  <c r="T50"/>
  <c r="T54"/>
  <c r="T61"/>
  <c r="T68"/>
  <c r="T72"/>
  <c r="T83"/>
  <c r="T104"/>
  <c r="T49"/>
  <c r="T53"/>
  <c r="T60"/>
  <c r="T64"/>
  <c r="T71"/>
  <c r="T82"/>
  <c r="T103"/>
  <c r="T107"/>
  <c r="T51"/>
  <c r="T69"/>
  <c r="T73"/>
  <c r="T80"/>
  <c r="T84"/>
  <c r="T101"/>
  <c r="T105"/>
  <c r="T48"/>
  <c r="T52"/>
  <c r="T59"/>
  <c r="T63"/>
  <c r="T70"/>
  <c r="T74"/>
  <c r="T81"/>
  <c r="T102"/>
  <c r="T106"/>
  <c r="T70" i="4"/>
  <c r="T69"/>
  <c r="T68"/>
  <c r="T67"/>
  <c r="T66"/>
  <c r="T64"/>
  <c r="T57"/>
  <c r="T56"/>
  <c r="T55"/>
  <c r="T53"/>
  <c r="T52"/>
  <c r="T45"/>
  <c r="T43"/>
  <c r="T42"/>
  <c r="T41"/>
  <c r="T39"/>
  <c r="T35"/>
  <c r="T34"/>
  <c r="T32"/>
  <c r="T31"/>
  <c r="T30"/>
  <c r="T25"/>
  <c r="T24"/>
  <c r="T23"/>
  <c r="T21"/>
  <c r="T20"/>
  <c r="T19"/>
  <c r="S116" i="3"/>
  <c r="S112"/>
  <c r="S101"/>
  <c r="S96"/>
  <c r="S94"/>
  <c r="S92"/>
  <c r="S87"/>
  <c r="S83"/>
  <c r="S81"/>
  <c r="S76"/>
  <c r="S74"/>
  <c r="S72"/>
  <c r="S67"/>
  <c r="S65"/>
  <c r="S61"/>
  <c r="S56"/>
  <c r="S54"/>
  <c r="S52"/>
  <c r="S46"/>
  <c r="S42"/>
  <c r="S63"/>
  <c r="S85"/>
  <c r="S103"/>
  <c r="S107"/>
  <c r="S114"/>
  <c r="S121"/>
  <c r="S125"/>
  <c r="S105"/>
  <c r="S123"/>
  <c r="S47"/>
  <c r="S51"/>
  <c r="S55"/>
  <c r="S62"/>
  <c r="S66"/>
  <c r="S73"/>
  <c r="S77"/>
  <c r="S84"/>
  <c r="S91"/>
  <c r="S95"/>
  <c r="S102"/>
  <c r="S106"/>
  <c r="S113"/>
  <c r="S117"/>
  <c r="S124"/>
  <c r="S44"/>
  <c r="S30"/>
  <c r="S41"/>
  <c r="S45"/>
  <c r="S24"/>
  <c r="S33"/>
  <c r="S34"/>
  <c r="S10"/>
  <c r="S14"/>
  <c r="S11"/>
  <c r="S25"/>
  <c r="S23"/>
  <c r="S21"/>
  <c r="S15"/>
  <c r="S12"/>
  <c r="S22"/>
  <c r="S16"/>
  <c r="S13"/>
  <c r="S132" i="2"/>
  <c r="S131"/>
  <c r="S130"/>
  <c r="S128"/>
  <c r="S127"/>
  <c r="S126"/>
  <c r="S118"/>
  <c r="S116"/>
  <c r="S114"/>
  <c r="S109"/>
  <c r="S105"/>
  <c r="S103"/>
  <c r="S98"/>
  <c r="S94"/>
  <c r="S87"/>
  <c r="S83"/>
  <c r="S79"/>
  <c r="S77"/>
  <c r="S76"/>
  <c r="S75"/>
  <c r="S74"/>
  <c r="S73"/>
  <c r="S69"/>
  <c r="S68"/>
  <c r="S66"/>
  <c r="S65"/>
  <c r="S64"/>
  <c r="S58"/>
  <c r="S57"/>
  <c r="S54"/>
  <c r="S53"/>
  <c r="S47"/>
  <c r="S46"/>
  <c r="S43"/>
  <c r="S22"/>
  <c r="S14"/>
  <c r="S21"/>
  <c r="S84"/>
  <c r="S88"/>
  <c r="S95"/>
  <c r="S99"/>
  <c r="S106"/>
  <c r="S113"/>
  <c r="S117"/>
  <c r="S44"/>
  <c r="S48"/>
  <c r="S55"/>
  <c r="S59"/>
  <c r="S86"/>
  <c r="S93"/>
  <c r="S97"/>
  <c r="S104"/>
  <c r="S108"/>
  <c r="S115"/>
  <c r="S119"/>
  <c r="S31"/>
  <c r="S30"/>
  <c r="S34"/>
  <c r="S20"/>
  <c r="S24"/>
  <c r="S26"/>
  <c r="S23"/>
  <c r="S16"/>
  <c r="S11"/>
  <c r="S33"/>
  <c r="S35"/>
  <c r="S25"/>
  <c r="S32"/>
  <c r="S36"/>
  <c r="S15"/>
  <c r="S12"/>
  <c r="S13"/>
  <c r="S10"/>
  <c r="S342" i="1"/>
  <c r="S339"/>
  <c r="S338"/>
  <c r="S331"/>
  <c r="S330"/>
  <c r="S329"/>
  <c r="S327"/>
  <c r="S322"/>
  <c r="S320"/>
  <c r="S319"/>
  <c r="S318"/>
  <c r="S310"/>
  <c r="S299"/>
  <c r="S291"/>
  <c r="S290"/>
  <c r="S289"/>
  <c r="S287"/>
  <c r="S336"/>
  <c r="S306"/>
  <c r="S286"/>
  <c r="S282"/>
  <c r="S281"/>
  <c r="S280"/>
  <c r="S278"/>
  <c r="S277"/>
  <c r="S273"/>
  <c r="S272"/>
  <c r="S268"/>
  <c r="S263"/>
  <c r="S262"/>
  <c r="S260"/>
  <c r="S259"/>
  <c r="S258"/>
  <c r="S246"/>
  <c r="S251"/>
  <c r="S244"/>
  <c r="S245"/>
  <c r="S13"/>
  <c r="S36"/>
  <c r="S44"/>
  <c r="S75"/>
  <c r="S154"/>
  <c r="S161"/>
  <c r="S232"/>
  <c r="S270"/>
  <c r="S249"/>
  <c r="S297"/>
  <c r="S301"/>
  <c r="S308"/>
  <c r="S312"/>
  <c r="S366"/>
  <c r="S370"/>
  <c r="S267"/>
  <c r="S271"/>
  <c r="S250"/>
  <c r="S298"/>
  <c r="S302"/>
  <c r="S309"/>
  <c r="S367"/>
  <c r="S371"/>
  <c r="S340"/>
  <c r="S67"/>
  <c r="S76"/>
  <c r="S78"/>
  <c r="S83"/>
  <c r="S104"/>
  <c r="S171"/>
  <c r="S175"/>
  <c r="S201"/>
  <c r="S212"/>
  <c r="S216"/>
  <c r="S231"/>
  <c r="S235"/>
  <c r="S257"/>
  <c r="S261"/>
  <c r="S269"/>
  <c r="S279"/>
  <c r="S283"/>
  <c r="S247"/>
  <c r="S248"/>
  <c r="S252"/>
  <c r="S288"/>
  <c r="S292"/>
  <c r="S296"/>
  <c r="S300"/>
  <c r="S307"/>
  <c r="S311"/>
  <c r="S337"/>
  <c r="S341"/>
  <c r="S369"/>
  <c r="S379"/>
  <c r="S237"/>
  <c r="S236"/>
  <c r="S234"/>
  <c r="S233"/>
  <c r="S227"/>
  <c r="S226"/>
  <c r="S225"/>
  <c r="S224"/>
  <c r="S223"/>
  <c r="S222"/>
  <c r="S207"/>
  <c r="S206"/>
  <c r="S205"/>
  <c r="S204"/>
  <c r="S203"/>
  <c r="S202"/>
  <c r="S197"/>
  <c r="S196"/>
  <c r="S194"/>
  <c r="S193"/>
  <c r="S192"/>
  <c r="S187"/>
  <c r="S186"/>
  <c r="S185"/>
  <c r="S184"/>
  <c r="S183"/>
  <c r="S177"/>
  <c r="S176"/>
  <c r="S174"/>
  <c r="S173"/>
  <c r="S172"/>
  <c r="S167"/>
  <c r="S166"/>
  <c r="S165"/>
  <c r="S163"/>
  <c r="S162"/>
  <c r="S157"/>
  <c r="S156"/>
  <c r="S155"/>
  <c r="S153"/>
  <c r="S152"/>
  <c r="S146"/>
  <c r="S147"/>
  <c r="S145"/>
  <c r="S144"/>
  <c r="S142"/>
  <c r="S191"/>
  <c r="S141"/>
  <c r="S134"/>
  <c r="S133"/>
  <c r="S132"/>
  <c r="S130"/>
  <c r="S129"/>
  <c r="S128"/>
  <c r="S136"/>
  <c r="S119"/>
  <c r="S118"/>
  <c r="S117"/>
  <c r="S115"/>
  <c r="S114"/>
  <c r="S108"/>
  <c r="S106"/>
  <c r="S105"/>
  <c r="S99"/>
  <c r="S98"/>
  <c r="S96"/>
  <c r="S95"/>
  <c r="S89"/>
  <c r="S88"/>
  <c r="S85"/>
  <c r="S84"/>
  <c r="S79"/>
  <c r="S77"/>
  <c r="S74"/>
  <c r="S73"/>
  <c r="S69"/>
  <c r="S68"/>
  <c r="S63"/>
  <c r="S58"/>
  <c r="S56"/>
  <c r="S55"/>
  <c r="S54"/>
  <c r="S48"/>
  <c r="S46"/>
  <c r="S45"/>
  <c r="S39"/>
  <c r="S38"/>
  <c r="S35"/>
  <c r="S34"/>
  <c r="S25"/>
  <c r="S23"/>
  <c r="S28"/>
  <c r="S26"/>
  <c r="S18"/>
  <c r="S24"/>
  <c r="S27"/>
  <c r="S29"/>
  <c r="S17"/>
  <c r="S15"/>
  <c r="S14"/>
</calcChain>
</file>

<file path=xl/sharedStrings.xml><?xml version="1.0" encoding="utf-8"?>
<sst xmlns="http://schemas.openxmlformats.org/spreadsheetml/2006/main" count="2295" uniqueCount="329">
  <si>
    <t>「我が国と諸外国の若者の意識に関する調査」　平成25年・内閣府他</t>
    <rPh sb="1" eb="2">
      <t>ワ</t>
    </rPh>
    <rPh sb="3" eb="4">
      <t>クニ</t>
    </rPh>
    <rPh sb="5" eb="8">
      <t>ショガイコク</t>
    </rPh>
    <rPh sb="9" eb="11">
      <t>ワカモノ</t>
    </rPh>
    <rPh sb="12" eb="14">
      <t>イシキ</t>
    </rPh>
    <rPh sb="15" eb="16">
      <t>カン</t>
    </rPh>
    <rPh sb="18" eb="20">
      <t>チョウサ</t>
    </rPh>
    <rPh sb="22" eb="24">
      <t>ヘイセイ</t>
    </rPh>
    <rPh sb="26" eb="27">
      <t>ネン</t>
    </rPh>
    <rPh sb="28" eb="30">
      <t>ナイカク</t>
    </rPh>
    <rPh sb="30" eb="31">
      <t>フ</t>
    </rPh>
    <rPh sb="31" eb="32">
      <t>ホカ</t>
    </rPh>
    <phoneticPr fontId="1"/>
  </si>
  <si>
    <t>1.自己意識</t>
    <rPh sb="2" eb="4">
      <t>ジコ</t>
    </rPh>
    <rPh sb="4" eb="6">
      <t>イシキ</t>
    </rPh>
    <phoneticPr fontId="1"/>
  </si>
  <si>
    <t>Ｑ1：次のことがらがあなた自身にどのくらいあてはまりますか。(回答それぞれ一つ)</t>
    <rPh sb="31" eb="33">
      <t>カイトウ</t>
    </rPh>
    <rPh sb="37" eb="38">
      <t>ヒト</t>
    </rPh>
    <phoneticPr fontId="1"/>
  </si>
  <si>
    <t>自分自身に満足している</t>
    <rPh sb="0" eb="2">
      <t>ジブン</t>
    </rPh>
    <rPh sb="2" eb="4">
      <t>ジシン</t>
    </rPh>
    <rPh sb="5" eb="7">
      <t>マンゾク</t>
    </rPh>
    <phoneticPr fontId="1"/>
  </si>
  <si>
    <t>そう思う</t>
    <rPh sb="2" eb="3">
      <t>オモ</t>
    </rPh>
    <phoneticPr fontId="1"/>
  </si>
  <si>
    <t>どちらかといえばそう思う</t>
    <rPh sb="10" eb="11">
      <t>オモ</t>
    </rPh>
    <phoneticPr fontId="1"/>
  </si>
  <si>
    <t>そう思わない</t>
    <rPh sb="2" eb="3">
      <t>オモ</t>
    </rPh>
    <phoneticPr fontId="1"/>
  </si>
  <si>
    <t>思う・計</t>
    <rPh sb="0" eb="1">
      <t>オモ</t>
    </rPh>
    <rPh sb="3" eb="4">
      <t>ケイ</t>
    </rPh>
    <phoneticPr fontId="1"/>
  </si>
  <si>
    <t>思わない・計</t>
    <rPh sb="0" eb="1">
      <t>オモ</t>
    </rPh>
    <rPh sb="5" eb="6">
      <t>ケイ</t>
    </rPh>
    <phoneticPr fontId="1"/>
  </si>
  <si>
    <t>自分には長所がある</t>
    <rPh sb="0" eb="2">
      <t>ジブン</t>
    </rPh>
    <rPh sb="4" eb="6">
      <t>チョウショ</t>
    </rPh>
    <phoneticPr fontId="1"/>
  </si>
  <si>
    <t>親から愛されている</t>
    <rPh sb="0" eb="1">
      <t>オヤ</t>
    </rPh>
    <rPh sb="3" eb="4">
      <t>アイ</t>
    </rPh>
    <phoneticPr fontId="1"/>
  </si>
  <si>
    <t>考えをはっきり相手に伝えられる</t>
    <rPh sb="0" eb="1">
      <t>カンガ</t>
    </rPh>
    <rPh sb="7" eb="9">
      <t>アイテ</t>
    </rPh>
    <rPh sb="10" eb="11">
      <t>ツタ</t>
    </rPh>
    <phoneticPr fontId="1"/>
  </si>
  <si>
    <t>意欲的に取り組む</t>
    <rPh sb="0" eb="3">
      <t>イヨクテキ</t>
    </rPh>
    <rPh sb="4" eb="5">
      <t>ト</t>
    </rPh>
    <rPh sb="6" eb="7">
      <t>ク</t>
    </rPh>
    <phoneticPr fontId="1"/>
  </si>
  <si>
    <t>今が楽しければよい</t>
    <rPh sb="0" eb="1">
      <t>イマ</t>
    </rPh>
    <rPh sb="2" eb="3">
      <t>タノ</t>
    </rPh>
    <phoneticPr fontId="1"/>
  </si>
  <si>
    <t>人は信用できない</t>
    <rPh sb="0" eb="1">
      <t>ヒト</t>
    </rPh>
    <rPh sb="2" eb="4">
      <t>シンヨウ</t>
    </rPh>
    <phoneticPr fontId="1"/>
  </si>
  <si>
    <t>よくうそをつく</t>
    <phoneticPr fontId="1"/>
  </si>
  <si>
    <t>＜日本＞</t>
    <rPh sb="1" eb="3">
      <t>ニホン</t>
    </rPh>
    <phoneticPr fontId="1"/>
  </si>
  <si>
    <t>＜国別比較＞</t>
    <rPh sb="1" eb="3">
      <t>クニベツ</t>
    </rPh>
    <rPh sb="3" eb="5">
      <t>ヒカク</t>
    </rPh>
    <phoneticPr fontId="1"/>
  </si>
  <si>
    <t>自分自身に満足している</t>
    <phoneticPr fontId="1"/>
  </si>
  <si>
    <t>日本</t>
    <rPh sb="0" eb="2">
      <t>ニホン</t>
    </rPh>
    <phoneticPr fontId="1"/>
  </si>
  <si>
    <t>韓国</t>
    <rPh sb="0" eb="2">
      <t>カンコク</t>
    </rPh>
    <phoneticPr fontId="1"/>
  </si>
  <si>
    <t>アメリカ</t>
    <phoneticPr fontId="1"/>
  </si>
  <si>
    <t>英国</t>
    <rPh sb="0" eb="2">
      <t>エイコク</t>
    </rPh>
    <phoneticPr fontId="1"/>
  </si>
  <si>
    <t>ドイツ</t>
    <phoneticPr fontId="1"/>
  </si>
  <si>
    <t>フランス</t>
    <phoneticPr fontId="1"/>
  </si>
  <si>
    <t>スウェーデン</t>
    <phoneticPr fontId="1"/>
  </si>
  <si>
    <t>早く結婚し自分の家庭を持ちたい</t>
    <rPh sb="0" eb="1">
      <t>ハヤ</t>
    </rPh>
    <rPh sb="2" eb="4">
      <t>ケッコン</t>
    </rPh>
    <rPh sb="5" eb="7">
      <t>ジブン</t>
    </rPh>
    <rPh sb="8" eb="10">
      <t>カテイ</t>
    </rPh>
    <rPh sb="11" eb="12">
      <t>モ</t>
    </rPh>
    <phoneticPr fontId="1"/>
  </si>
  <si>
    <t>親から愛されている</t>
    <phoneticPr fontId="1"/>
  </si>
  <si>
    <t>考えをはっきり相手に伝えられる</t>
    <phoneticPr fontId="1"/>
  </si>
  <si>
    <t>意欲的に取り組む</t>
    <phoneticPr fontId="1"/>
  </si>
  <si>
    <t>今が楽しければよい</t>
    <phoneticPr fontId="1"/>
  </si>
  <si>
    <t>中間</t>
    <rPh sb="0" eb="2">
      <t>チュウカン</t>
    </rPh>
    <phoneticPr fontId="1"/>
  </si>
  <si>
    <t>どちらか計</t>
    <rPh sb="4" eb="5">
      <t>ケイ</t>
    </rPh>
    <phoneticPr fontId="1"/>
  </si>
  <si>
    <t>自分は役に立たないと強く感じる</t>
    <rPh sb="0" eb="2">
      <t>ジブン</t>
    </rPh>
    <rPh sb="3" eb="4">
      <t>ヤク</t>
    </rPh>
    <rPh sb="5" eb="6">
      <t>タ</t>
    </rPh>
    <rPh sb="10" eb="11">
      <t>ツヨ</t>
    </rPh>
    <rPh sb="12" eb="13">
      <t>カン</t>
    </rPh>
    <phoneticPr fontId="1"/>
  </si>
  <si>
    <t>自分は役に立たないと強く感じる</t>
    <phoneticPr fontId="1"/>
  </si>
  <si>
    <t>Ｑ1：次のことがらについてあなた自身、ほこりを持っていますか。(回答それぞれ一つ)</t>
    <rPh sb="23" eb="24">
      <t>モ</t>
    </rPh>
    <rPh sb="32" eb="34">
      <t>カイトウ</t>
    </rPh>
    <rPh sb="38" eb="39">
      <t>ヒト</t>
    </rPh>
    <phoneticPr fontId="1"/>
  </si>
  <si>
    <t>明るさ</t>
    <rPh sb="0" eb="1">
      <t>アカ</t>
    </rPh>
    <phoneticPr fontId="1"/>
  </si>
  <si>
    <t>やさしさ</t>
    <phoneticPr fontId="1"/>
  </si>
  <si>
    <t>忍耐力・努力家</t>
    <rPh sb="0" eb="3">
      <t>ニンタイリョク</t>
    </rPh>
    <rPh sb="4" eb="7">
      <t>ドリョクカ</t>
    </rPh>
    <phoneticPr fontId="1"/>
  </si>
  <si>
    <t>慎み深い</t>
    <rPh sb="0" eb="1">
      <t>ツツシ</t>
    </rPh>
    <rPh sb="2" eb="3">
      <t>ブカ</t>
    </rPh>
    <phoneticPr fontId="1"/>
  </si>
  <si>
    <t>賢さ・頭の良さ</t>
    <rPh sb="0" eb="1">
      <t>カシコ</t>
    </rPh>
    <rPh sb="3" eb="4">
      <t>アタマ</t>
    </rPh>
    <rPh sb="5" eb="6">
      <t>ヨ</t>
    </rPh>
    <phoneticPr fontId="1"/>
  </si>
  <si>
    <t>まじめ</t>
    <phoneticPr fontId="1"/>
  </si>
  <si>
    <t>正義感</t>
    <rPh sb="0" eb="3">
      <t>セイギカン</t>
    </rPh>
    <phoneticPr fontId="1"/>
  </si>
  <si>
    <t>決断力・意志力</t>
    <rPh sb="0" eb="3">
      <t>ケツダンリョク</t>
    </rPh>
    <rPh sb="4" eb="6">
      <t>イシ</t>
    </rPh>
    <rPh sb="6" eb="7">
      <t>リョク</t>
    </rPh>
    <phoneticPr fontId="1"/>
  </si>
  <si>
    <t>体力・運動能力</t>
    <rPh sb="0" eb="2">
      <t>タイリョク</t>
    </rPh>
    <rPh sb="3" eb="5">
      <t>ウンドウ</t>
    </rPh>
    <rPh sb="5" eb="7">
      <t>ノウリョク</t>
    </rPh>
    <phoneticPr fontId="1"/>
  </si>
  <si>
    <t>容姿</t>
    <rPh sb="0" eb="2">
      <t>ヨウシ</t>
    </rPh>
    <phoneticPr fontId="1"/>
  </si>
  <si>
    <t>忍耐力・努力家</t>
    <phoneticPr fontId="1"/>
  </si>
  <si>
    <t>慎み深さ</t>
    <rPh sb="0" eb="1">
      <t>ツツシ</t>
    </rPh>
    <rPh sb="2" eb="3">
      <t>ブカ</t>
    </rPh>
    <phoneticPr fontId="1"/>
  </si>
  <si>
    <t>Ｑ1：どんな時に充実してると感じるか、当てはまるものを選択。(回答それぞれ一つ)</t>
    <rPh sb="6" eb="7">
      <t>トキ</t>
    </rPh>
    <rPh sb="8" eb="10">
      <t>ジュウジツ</t>
    </rPh>
    <rPh sb="14" eb="15">
      <t>カン</t>
    </rPh>
    <rPh sb="19" eb="20">
      <t>ア</t>
    </rPh>
    <rPh sb="27" eb="29">
      <t>センタク</t>
    </rPh>
    <rPh sb="31" eb="33">
      <t>カイトウ</t>
    </rPh>
    <rPh sb="37" eb="38">
      <t>ヒト</t>
    </rPh>
    <phoneticPr fontId="1"/>
  </si>
  <si>
    <t>社会に役立つことをしている時</t>
    <rPh sb="0" eb="2">
      <t>シャカイ</t>
    </rPh>
    <rPh sb="3" eb="5">
      <t>ヤクダ</t>
    </rPh>
    <rPh sb="13" eb="14">
      <t>トキ</t>
    </rPh>
    <phoneticPr fontId="1"/>
  </si>
  <si>
    <t>仕事に打ち込んでいる時</t>
    <rPh sb="0" eb="2">
      <t>シゴト</t>
    </rPh>
    <rPh sb="3" eb="4">
      <t>ウ</t>
    </rPh>
    <rPh sb="5" eb="6">
      <t>コ</t>
    </rPh>
    <rPh sb="10" eb="11">
      <t>トキ</t>
    </rPh>
    <phoneticPr fontId="1"/>
  </si>
  <si>
    <t>勉強に打ち込んでいる時</t>
    <rPh sb="0" eb="2">
      <t>ベンキョウ</t>
    </rPh>
    <rPh sb="3" eb="4">
      <t>ウ</t>
    </rPh>
    <rPh sb="5" eb="6">
      <t>コ</t>
    </rPh>
    <rPh sb="10" eb="11">
      <t>トキ</t>
    </rPh>
    <phoneticPr fontId="1"/>
  </si>
  <si>
    <t>運動・ｽﾎﾟｰﾂに打ち込んでいる時</t>
    <rPh sb="0" eb="2">
      <t>ウンドウ</t>
    </rPh>
    <rPh sb="8" eb="11">
      <t>ウチコ</t>
    </rPh>
    <rPh sb="9" eb="10">
      <t>ウ</t>
    </rPh>
    <rPh sb="11" eb="12">
      <t>コ</t>
    </rPh>
    <rPh sb="16" eb="17">
      <t>トキ</t>
    </rPh>
    <phoneticPr fontId="1"/>
  </si>
  <si>
    <t>趣味に打ち込んでいる時</t>
    <rPh sb="0" eb="2">
      <t>シュミ</t>
    </rPh>
    <rPh sb="3" eb="4">
      <t>ウ</t>
    </rPh>
    <rPh sb="5" eb="6">
      <t>コ</t>
    </rPh>
    <rPh sb="10" eb="11">
      <t>トキ</t>
    </rPh>
    <phoneticPr fontId="1"/>
  </si>
  <si>
    <t>家族といる時</t>
    <rPh sb="0" eb="2">
      <t>カゾク</t>
    </rPh>
    <rPh sb="5" eb="6">
      <t>トキ</t>
    </rPh>
    <phoneticPr fontId="1"/>
  </si>
  <si>
    <t>友人・仲間といる時</t>
    <rPh sb="0" eb="2">
      <t>ユウジン</t>
    </rPh>
    <rPh sb="3" eb="5">
      <t>ナカマ</t>
    </rPh>
    <rPh sb="8" eb="9">
      <t>トキ</t>
    </rPh>
    <phoneticPr fontId="1"/>
  </si>
  <si>
    <t>恋人といる時</t>
    <rPh sb="0" eb="2">
      <t>コイビト</t>
    </rPh>
    <rPh sb="5" eb="6">
      <t>トキ</t>
    </rPh>
    <phoneticPr fontId="1"/>
  </si>
  <si>
    <t>社会に役立つことをしている時</t>
    <phoneticPr fontId="1"/>
  </si>
  <si>
    <t>仕事に打ち込んでいる時</t>
    <phoneticPr fontId="1"/>
  </si>
  <si>
    <t>勉強に打ち込んでいる時</t>
    <phoneticPr fontId="1"/>
  </si>
  <si>
    <t>運動・ｽﾎﾟｰﾂに打ち込んでいる時</t>
    <phoneticPr fontId="1"/>
  </si>
  <si>
    <t>趣味に打ち込んでいる時</t>
    <phoneticPr fontId="1"/>
  </si>
  <si>
    <t>家族といる時</t>
    <phoneticPr fontId="1"/>
  </si>
  <si>
    <t>友人・仲間といる時</t>
    <phoneticPr fontId="1"/>
  </si>
  <si>
    <t>恋人といる時</t>
    <phoneticPr fontId="1"/>
  </si>
  <si>
    <t>一人でいる時</t>
    <rPh sb="0" eb="2">
      <t>ヒトリ</t>
    </rPh>
    <rPh sb="5" eb="6">
      <t>トキ</t>
    </rPh>
    <phoneticPr fontId="1"/>
  </si>
  <si>
    <t>一人でいる時</t>
    <phoneticPr fontId="1"/>
  </si>
  <si>
    <t>2.悩みや心配ごと</t>
    <rPh sb="2" eb="3">
      <t>ナヤ</t>
    </rPh>
    <rPh sb="5" eb="7">
      <t>シンパイ</t>
    </rPh>
    <phoneticPr fontId="1"/>
  </si>
  <si>
    <t>（1）心の状態</t>
    <rPh sb="3" eb="4">
      <t>ココロ</t>
    </rPh>
    <rPh sb="5" eb="7">
      <t>ジョウタイ</t>
    </rPh>
    <phoneticPr fontId="1"/>
  </si>
  <si>
    <t>Ｑ4：次のような気分やことがらに、あてはまるもの。(回答それぞれ一つ)</t>
    <rPh sb="8" eb="10">
      <t>キブン</t>
    </rPh>
    <rPh sb="26" eb="28">
      <t>カイトウ</t>
    </rPh>
    <rPh sb="32" eb="33">
      <t>ヒト</t>
    </rPh>
    <phoneticPr fontId="1"/>
  </si>
  <si>
    <t>ゆううつだと思ったこと</t>
    <rPh sb="6" eb="7">
      <t>オモ</t>
    </rPh>
    <phoneticPr fontId="1"/>
  </si>
  <si>
    <t>あった</t>
    <phoneticPr fontId="1"/>
  </si>
  <si>
    <t>どちらかといえばあった</t>
    <phoneticPr fontId="1"/>
  </si>
  <si>
    <t>どちらかといえばなかった</t>
    <phoneticPr fontId="1"/>
  </si>
  <si>
    <t>なかった</t>
    <phoneticPr fontId="1"/>
  </si>
  <si>
    <t>ある・計</t>
    <rPh sb="3" eb="4">
      <t>ケイ</t>
    </rPh>
    <phoneticPr fontId="1"/>
  </si>
  <si>
    <t>ない・計</t>
    <rPh sb="3" eb="4">
      <t>ケイ</t>
    </rPh>
    <phoneticPr fontId="1"/>
  </si>
  <si>
    <t>一人ぼっちで寂しいと感じたこと</t>
    <rPh sb="0" eb="2">
      <t>ヒトリ</t>
    </rPh>
    <rPh sb="6" eb="7">
      <t>サミ</t>
    </rPh>
    <rPh sb="10" eb="11">
      <t>カン</t>
    </rPh>
    <phoneticPr fontId="1"/>
  </si>
  <si>
    <t>つまらない・やる気が出ないと感じた</t>
    <rPh sb="8" eb="9">
      <t>キ</t>
    </rPh>
    <rPh sb="10" eb="11">
      <t>デ</t>
    </rPh>
    <rPh sb="14" eb="15">
      <t>カン</t>
    </rPh>
    <phoneticPr fontId="1"/>
  </si>
  <si>
    <t>（2）悩みや心配ごとの有無</t>
    <rPh sb="3" eb="4">
      <t>ナヤ</t>
    </rPh>
    <rPh sb="6" eb="8">
      <t>シンパイ</t>
    </rPh>
    <rPh sb="11" eb="13">
      <t>ウム</t>
    </rPh>
    <phoneticPr fontId="1"/>
  </si>
  <si>
    <t>Ｑ4：次のようなことについてどれくらい心配か、あてはまるもの。(回答それぞれ一つ)</t>
    <rPh sb="19" eb="21">
      <t>シンパイ</t>
    </rPh>
    <rPh sb="32" eb="34">
      <t>カイトウ</t>
    </rPh>
    <rPh sb="38" eb="39">
      <t>ヒト</t>
    </rPh>
    <phoneticPr fontId="1"/>
  </si>
  <si>
    <t>勉強のこと</t>
    <rPh sb="0" eb="2">
      <t>ベンキョウ</t>
    </rPh>
    <phoneticPr fontId="1"/>
  </si>
  <si>
    <t>進学のこと</t>
    <rPh sb="0" eb="2">
      <t>シンガク</t>
    </rPh>
    <phoneticPr fontId="1"/>
  </si>
  <si>
    <t>就職のこと</t>
    <rPh sb="0" eb="2">
      <t>シュウショク</t>
    </rPh>
    <phoneticPr fontId="1"/>
  </si>
  <si>
    <t>仕事のこと</t>
    <rPh sb="0" eb="2">
      <t>シゴト</t>
    </rPh>
    <phoneticPr fontId="1"/>
  </si>
  <si>
    <t>お金のこと</t>
    <rPh sb="1" eb="2">
      <t>カネ</t>
    </rPh>
    <phoneticPr fontId="1"/>
  </si>
  <si>
    <t>政治や社会のこと</t>
    <rPh sb="0" eb="2">
      <t>セイジ</t>
    </rPh>
    <rPh sb="3" eb="5">
      <t>シャカイ</t>
    </rPh>
    <phoneticPr fontId="1"/>
  </si>
  <si>
    <t>性格のこと</t>
    <rPh sb="0" eb="2">
      <t>セイカク</t>
    </rPh>
    <phoneticPr fontId="1"/>
  </si>
  <si>
    <t>健康のこと</t>
    <rPh sb="0" eb="2">
      <t>ケンコウ</t>
    </rPh>
    <phoneticPr fontId="1"/>
  </si>
  <si>
    <t>自分の将来のこと</t>
    <rPh sb="0" eb="2">
      <t>ジブン</t>
    </rPh>
    <rPh sb="3" eb="5">
      <t>ショウライ</t>
    </rPh>
    <phoneticPr fontId="1"/>
  </si>
  <si>
    <t>3.将来像</t>
    <rPh sb="2" eb="5">
      <t>ショウライゾウ</t>
    </rPh>
    <phoneticPr fontId="1"/>
  </si>
  <si>
    <t>（1）将来への希望</t>
    <rPh sb="3" eb="5">
      <t>ショウライ</t>
    </rPh>
    <rPh sb="7" eb="9">
      <t>キボウ</t>
    </rPh>
    <phoneticPr fontId="1"/>
  </si>
  <si>
    <t>ある</t>
    <phoneticPr fontId="1"/>
  </si>
  <si>
    <t>どちらかといえばある</t>
    <phoneticPr fontId="1"/>
  </si>
  <si>
    <t>どちらかといえばない</t>
    <phoneticPr fontId="1"/>
  </si>
  <si>
    <t>ない</t>
    <phoneticPr fontId="1"/>
  </si>
  <si>
    <t>どちらかといえばそう思わない</t>
    <rPh sb="10" eb="11">
      <t>オモ</t>
    </rPh>
    <phoneticPr fontId="1"/>
  </si>
  <si>
    <t>そう思う思わない</t>
    <rPh sb="2" eb="3">
      <t>オモ</t>
    </rPh>
    <rPh sb="4" eb="5">
      <t>オモ</t>
    </rPh>
    <phoneticPr fontId="1"/>
  </si>
  <si>
    <t>トータル</t>
  </si>
  <si>
    <t>明るい</t>
    <rPh sb="0" eb="1">
      <t>アカ</t>
    </rPh>
    <phoneticPr fontId="1"/>
  </si>
  <si>
    <t>どちらかといえばそう明るい</t>
    <rPh sb="10" eb="11">
      <t>アカ</t>
    </rPh>
    <phoneticPr fontId="1"/>
  </si>
  <si>
    <t>どちらかといえばそう暗い</t>
    <rPh sb="10" eb="11">
      <t>クラ</t>
    </rPh>
    <phoneticPr fontId="1"/>
  </si>
  <si>
    <t>暗い</t>
    <rPh sb="0" eb="1">
      <t>クラ</t>
    </rPh>
    <phoneticPr fontId="1"/>
  </si>
  <si>
    <t>Ｑ7：自分の将来について明るい希望を持っていますか、あてはまるもの。(回答それぞれ一つ)</t>
    <rPh sb="3" eb="5">
      <t>ジブン</t>
    </rPh>
    <rPh sb="6" eb="8">
      <t>ショウライ</t>
    </rPh>
    <rPh sb="12" eb="13">
      <t>アカ</t>
    </rPh>
    <rPh sb="15" eb="17">
      <t>キボウ</t>
    </rPh>
    <rPh sb="18" eb="19">
      <t>モ</t>
    </rPh>
    <rPh sb="35" eb="37">
      <t>カイトウ</t>
    </rPh>
    <rPh sb="41" eb="42">
      <t>ヒト</t>
    </rPh>
    <phoneticPr fontId="1"/>
  </si>
  <si>
    <t>＜クロス集計：Ｑ7将来の希望・Ｑ１自分自身への満足度の相関：日本＞</t>
    <rPh sb="4" eb="6">
      <t>シュウケイ</t>
    </rPh>
    <rPh sb="9" eb="11">
      <t>ショウライ</t>
    </rPh>
    <rPh sb="12" eb="14">
      <t>キボウ</t>
    </rPh>
    <rPh sb="27" eb="29">
      <t>ソウカン</t>
    </rPh>
    <rPh sb="30" eb="31">
      <t>ヒ</t>
    </rPh>
    <rPh sb="31" eb="32">
      <t>ホン</t>
    </rPh>
    <phoneticPr fontId="1"/>
  </si>
  <si>
    <t>＜クロス集計：Ｑ7将来の希望・Ｑ29自国の将来性の相関：日本＞</t>
    <rPh sb="4" eb="6">
      <t>シュウケイ</t>
    </rPh>
    <rPh sb="18" eb="20">
      <t>ジコク</t>
    </rPh>
    <rPh sb="21" eb="24">
      <t>ショウライセイ</t>
    </rPh>
    <rPh sb="25" eb="27">
      <t>ソウカン</t>
    </rPh>
    <rPh sb="28" eb="29">
      <t>ヒ</t>
    </rPh>
    <rPh sb="29" eb="30">
      <t>ホン</t>
    </rPh>
    <phoneticPr fontId="1"/>
  </si>
  <si>
    <t>Ｑ29　自国の将来性</t>
    <rPh sb="4" eb="6">
      <t>ジコク</t>
    </rPh>
    <rPh sb="7" eb="10">
      <t>ショウライセイ</t>
    </rPh>
    <phoneticPr fontId="1"/>
  </si>
  <si>
    <t>Ｑ1　自分自身の満足度</t>
    <rPh sb="3" eb="5">
      <t>ジブン</t>
    </rPh>
    <rPh sb="5" eb="7">
      <t>ジシン</t>
    </rPh>
    <rPh sb="8" eb="11">
      <t>マンゾクド</t>
    </rPh>
    <phoneticPr fontId="1"/>
  </si>
  <si>
    <t>（2）将来イメージ</t>
    <rPh sb="3" eb="5">
      <t>ショウライ</t>
    </rPh>
    <phoneticPr fontId="1"/>
  </si>
  <si>
    <t>Ｑ8：40歳くらいになったとき、どうなっていると思うか、あてはまるもの。(回答それぞれ一つ)</t>
    <rPh sb="5" eb="6">
      <t>サイ</t>
    </rPh>
    <rPh sb="24" eb="25">
      <t>オモ</t>
    </rPh>
    <rPh sb="37" eb="39">
      <t>カイトウ</t>
    </rPh>
    <rPh sb="43" eb="44">
      <t>ヒト</t>
    </rPh>
    <phoneticPr fontId="1"/>
  </si>
  <si>
    <t>お金持ちになっている</t>
    <rPh sb="1" eb="3">
      <t>カネモ</t>
    </rPh>
    <phoneticPr fontId="1"/>
  </si>
  <si>
    <t>自由にのんびり暮らしている</t>
    <rPh sb="0" eb="2">
      <t>ジユウ</t>
    </rPh>
    <rPh sb="7" eb="8">
      <t>ク</t>
    </rPh>
    <phoneticPr fontId="1"/>
  </si>
  <si>
    <t>世界で活躍している</t>
    <rPh sb="0" eb="2">
      <t>セカイ</t>
    </rPh>
    <rPh sb="3" eb="5">
      <t>カツヤク</t>
    </rPh>
    <phoneticPr fontId="1"/>
  </si>
  <si>
    <t>多くの人の役に立っている</t>
    <rPh sb="0" eb="1">
      <t>オオ</t>
    </rPh>
    <rPh sb="3" eb="4">
      <t>ヒト</t>
    </rPh>
    <rPh sb="5" eb="6">
      <t>ヤク</t>
    </rPh>
    <rPh sb="7" eb="8">
      <t>タ</t>
    </rPh>
    <phoneticPr fontId="1"/>
  </si>
  <si>
    <t>子どもを育てている</t>
    <rPh sb="0" eb="1">
      <t>コ</t>
    </rPh>
    <rPh sb="4" eb="5">
      <t>ソダ</t>
    </rPh>
    <phoneticPr fontId="1"/>
  </si>
  <si>
    <t>幸せになっている</t>
    <rPh sb="0" eb="1">
      <t>シアワ</t>
    </rPh>
    <phoneticPr fontId="1"/>
  </si>
  <si>
    <t>結婚している</t>
    <rPh sb="0" eb="2">
      <t>ケッコン</t>
    </rPh>
    <phoneticPr fontId="1"/>
  </si>
  <si>
    <t>出世している</t>
    <rPh sb="0" eb="2">
      <t>シュッセ</t>
    </rPh>
    <phoneticPr fontId="1"/>
  </si>
  <si>
    <t>4.社会規範</t>
    <rPh sb="2" eb="4">
      <t>シャカイ</t>
    </rPh>
    <rPh sb="4" eb="6">
      <t>キハン</t>
    </rPh>
    <phoneticPr fontId="1"/>
  </si>
  <si>
    <t>Ｑ9：あなたは次のことについてどう思いますか、あてはまるもの。(回答それぞれ一つ)</t>
    <rPh sb="7" eb="8">
      <t>ツギ</t>
    </rPh>
    <rPh sb="17" eb="18">
      <t>オモ</t>
    </rPh>
    <rPh sb="32" eb="34">
      <t>カイトウ</t>
    </rPh>
    <rPh sb="38" eb="39">
      <t>ヒト</t>
    </rPh>
    <phoneticPr fontId="1"/>
  </si>
  <si>
    <t>いかなる理由でも、いじめはだめ</t>
    <rPh sb="4" eb="6">
      <t>リユウ</t>
    </rPh>
    <phoneticPr fontId="1"/>
  </si>
  <si>
    <t>わからない</t>
    <phoneticPr fontId="1"/>
  </si>
  <si>
    <t>いかなる理由でも、約束は守るべきだ</t>
    <rPh sb="4" eb="6">
      <t>リユウ</t>
    </rPh>
    <rPh sb="9" eb="11">
      <t>ヤクソク</t>
    </rPh>
    <rPh sb="12" eb="13">
      <t>マモ</t>
    </rPh>
    <phoneticPr fontId="1"/>
  </si>
  <si>
    <t>困っている人を見たら、頼まれなくても助けるべき</t>
    <rPh sb="0" eb="1">
      <t>コマ</t>
    </rPh>
    <rPh sb="5" eb="6">
      <t>ヒト</t>
    </rPh>
    <rPh sb="7" eb="8">
      <t>ミ</t>
    </rPh>
    <rPh sb="11" eb="12">
      <t>タノ</t>
    </rPh>
    <rPh sb="18" eb="19">
      <t>タス</t>
    </rPh>
    <phoneticPr fontId="1"/>
  </si>
  <si>
    <t>他人に迷惑をかけなければ、何をしようと個人の自由だ</t>
    <rPh sb="0" eb="2">
      <t>タニン</t>
    </rPh>
    <rPh sb="3" eb="5">
      <t>メイワク</t>
    </rPh>
    <rPh sb="13" eb="14">
      <t>ナニ</t>
    </rPh>
    <rPh sb="19" eb="21">
      <t>コジン</t>
    </rPh>
    <rPh sb="22" eb="24">
      <t>ジユウ</t>
    </rPh>
    <phoneticPr fontId="1"/>
  </si>
  <si>
    <t>5.宗教観</t>
    <rPh sb="2" eb="5">
      <t>シュウキョウカン</t>
    </rPh>
    <phoneticPr fontId="1"/>
  </si>
  <si>
    <t>Ｑ10：あなたはとって宗教は、暮らしの中で心の支え・行動のよりどころになっているか。(回答それぞれ一つ)</t>
    <rPh sb="11" eb="13">
      <t>シュウキョウ</t>
    </rPh>
    <rPh sb="15" eb="16">
      <t>ク</t>
    </rPh>
    <rPh sb="19" eb="20">
      <t>ナカ</t>
    </rPh>
    <rPh sb="21" eb="22">
      <t>ココロ</t>
    </rPh>
    <rPh sb="23" eb="24">
      <t>ササ</t>
    </rPh>
    <rPh sb="26" eb="28">
      <t>コウドウ</t>
    </rPh>
    <rPh sb="43" eb="45">
      <t>カイトウ</t>
    </rPh>
    <rPh sb="49" eb="50">
      <t>ヒト</t>
    </rPh>
    <phoneticPr fontId="1"/>
  </si>
  <si>
    <t>Ｑ11：あなたは友人関係に満足を感じていますか。(回答それぞれ一つ)</t>
    <rPh sb="8" eb="10">
      <t>ユウジン</t>
    </rPh>
    <rPh sb="10" eb="12">
      <t>カンケイ</t>
    </rPh>
    <rPh sb="13" eb="15">
      <t>マンゾク</t>
    </rPh>
    <rPh sb="16" eb="17">
      <t>カン</t>
    </rPh>
    <rPh sb="25" eb="27">
      <t>カイトウ</t>
    </rPh>
    <rPh sb="31" eb="32">
      <t>ヒト</t>
    </rPh>
    <phoneticPr fontId="1"/>
  </si>
  <si>
    <t>満足</t>
    <rPh sb="0" eb="2">
      <t>マンゾク</t>
    </rPh>
    <phoneticPr fontId="1"/>
  </si>
  <si>
    <t>どちらかといえば満足</t>
    <rPh sb="8" eb="10">
      <t>マンゾク</t>
    </rPh>
    <phoneticPr fontId="1"/>
  </si>
  <si>
    <t>どちらかといえば不満</t>
    <rPh sb="8" eb="10">
      <t>フマン</t>
    </rPh>
    <phoneticPr fontId="1"/>
  </si>
  <si>
    <t>不満</t>
    <rPh sb="0" eb="2">
      <t>フマン</t>
    </rPh>
    <phoneticPr fontId="1"/>
  </si>
  <si>
    <t>満足・計</t>
    <rPh sb="0" eb="2">
      <t>マンゾク</t>
    </rPh>
    <rPh sb="3" eb="4">
      <t>ケイ</t>
    </rPh>
    <phoneticPr fontId="1"/>
  </si>
  <si>
    <t>不満・計</t>
    <rPh sb="0" eb="2">
      <t>フマン</t>
    </rPh>
    <rPh sb="3" eb="4">
      <t>ケイ</t>
    </rPh>
    <phoneticPr fontId="1"/>
  </si>
  <si>
    <t>（1）男女の役割観</t>
    <rPh sb="3" eb="5">
      <t>ダンジョ</t>
    </rPh>
    <rPh sb="6" eb="8">
      <t>ヤクワリ</t>
    </rPh>
    <rPh sb="8" eb="9">
      <t>カン</t>
    </rPh>
    <phoneticPr fontId="1"/>
  </si>
  <si>
    <t>男は外で働き、女は家庭を守るべきだ</t>
    <rPh sb="0" eb="1">
      <t>オトコ</t>
    </rPh>
    <rPh sb="2" eb="3">
      <t>ソト</t>
    </rPh>
    <rPh sb="4" eb="5">
      <t>ハタラ</t>
    </rPh>
    <rPh sb="7" eb="8">
      <t>オンナ</t>
    </rPh>
    <rPh sb="9" eb="11">
      <t>カテイ</t>
    </rPh>
    <rPh sb="12" eb="13">
      <t>マモ</t>
    </rPh>
    <phoneticPr fontId="1"/>
  </si>
  <si>
    <t>賛成</t>
    <rPh sb="0" eb="2">
      <t>サンセイ</t>
    </rPh>
    <phoneticPr fontId="1"/>
  </si>
  <si>
    <t>反対</t>
    <rPh sb="0" eb="2">
      <t>ハンタイ</t>
    </rPh>
    <phoneticPr fontId="1"/>
  </si>
  <si>
    <t>子供が小さいとき、子供の世話をするのは母親でなければならない</t>
    <rPh sb="0" eb="2">
      <t>コドモ</t>
    </rPh>
    <rPh sb="3" eb="4">
      <t>チイ</t>
    </rPh>
    <rPh sb="9" eb="11">
      <t>コドモ</t>
    </rPh>
    <rPh sb="12" eb="14">
      <t>セワ</t>
    </rPh>
    <rPh sb="19" eb="21">
      <t>ハハオヤ</t>
    </rPh>
    <phoneticPr fontId="1"/>
  </si>
  <si>
    <t>（2）仕事と家庭の優先度</t>
    <rPh sb="3" eb="5">
      <t>シゴト</t>
    </rPh>
    <rPh sb="6" eb="8">
      <t>カテイ</t>
    </rPh>
    <rPh sb="9" eb="12">
      <t>ユウセンド</t>
    </rPh>
    <phoneticPr fontId="1"/>
  </si>
  <si>
    <t>Ｑ15：あなたの希望に最も近いもの。</t>
    <rPh sb="8" eb="10">
      <t>キボウ</t>
    </rPh>
    <rPh sb="11" eb="12">
      <t>モット</t>
    </rPh>
    <rPh sb="13" eb="14">
      <t>チカ</t>
    </rPh>
    <phoneticPr fontId="1"/>
  </si>
  <si>
    <t>Ｑ15：あなたは次のことについてどう思いますか、あてはまるもの。</t>
    <rPh sb="8" eb="9">
      <t>ツギ</t>
    </rPh>
    <rPh sb="18" eb="19">
      <t>オモ</t>
    </rPh>
    <phoneticPr fontId="1"/>
  </si>
  <si>
    <t>家庭生活を優先</t>
    <rPh sb="0" eb="2">
      <t>カテイ</t>
    </rPh>
    <rPh sb="2" eb="4">
      <t>セイカツ</t>
    </rPh>
    <rPh sb="5" eb="7">
      <t>ユウセン</t>
    </rPh>
    <phoneticPr fontId="1"/>
  </si>
  <si>
    <t>地域・個人生活を優先</t>
    <rPh sb="0" eb="2">
      <t>チイキ</t>
    </rPh>
    <rPh sb="3" eb="5">
      <t>コジン</t>
    </rPh>
    <rPh sb="5" eb="7">
      <t>セイカツ</t>
    </rPh>
    <rPh sb="8" eb="10">
      <t>ユウセン</t>
    </rPh>
    <phoneticPr fontId="1"/>
  </si>
  <si>
    <t>仕事を優先</t>
    <rPh sb="0" eb="2">
      <t>シゴト</t>
    </rPh>
    <rPh sb="3" eb="5">
      <t>ユウセン</t>
    </rPh>
    <phoneticPr fontId="1"/>
  </si>
  <si>
    <t>仕事・家庭生活を優先</t>
    <rPh sb="0" eb="2">
      <t>シゴト</t>
    </rPh>
    <rPh sb="3" eb="5">
      <t>カテイ</t>
    </rPh>
    <rPh sb="5" eb="7">
      <t>セイカツ</t>
    </rPh>
    <rPh sb="8" eb="10">
      <t>ユウセン</t>
    </rPh>
    <phoneticPr fontId="1"/>
  </si>
  <si>
    <t>仕事と地域・個人生活を優先</t>
    <rPh sb="0" eb="2">
      <t>シゴト</t>
    </rPh>
    <rPh sb="3" eb="5">
      <t>チイキ</t>
    </rPh>
    <rPh sb="6" eb="8">
      <t>コジン</t>
    </rPh>
    <rPh sb="8" eb="10">
      <t>セイカツ</t>
    </rPh>
    <rPh sb="11" eb="13">
      <t>ユウセン</t>
    </rPh>
    <phoneticPr fontId="1"/>
  </si>
  <si>
    <t>家庭と地域・個人生活を優先</t>
    <rPh sb="0" eb="2">
      <t>カテイ</t>
    </rPh>
    <rPh sb="3" eb="5">
      <t>チイキ</t>
    </rPh>
    <rPh sb="6" eb="8">
      <t>コジン</t>
    </rPh>
    <rPh sb="8" eb="10">
      <t>セイカツ</t>
    </rPh>
    <rPh sb="11" eb="13">
      <t>ユウセン</t>
    </rPh>
    <phoneticPr fontId="1"/>
  </si>
  <si>
    <t>わからない</t>
    <phoneticPr fontId="1"/>
  </si>
  <si>
    <t>仕事と家庭と地域・個人生活を優先</t>
    <rPh sb="0" eb="2">
      <t>シゴト</t>
    </rPh>
    <rPh sb="3" eb="5">
      <t>カテイ</t>
    </rPh>
    <rPh sb="6" eb="8">
      <t>チイキ</t>
    </rPh>
    <rPh sb="9" eb="11">
      <t>コジン</t>
    </rPh>
    <rPh sb="11" eb="13">
      <t>セイカツ</t>
    </rPh>
    <rPh sb="14" eb="16">
      <t>ユウセン</t>
    </rPh>
    <phoneticPr fontId="1"/>
  </si>
  <si>
    <t>Ｑ17：仕事と家庭の関係について、あてはまるもの。</t>
    <rPh sb="4" eb="6">
      <t>シゴト</t>
    </rPh>
    <rPh sb="7" eb="9">
      <t>カテイ</t>
    </rPh>
    <rPh sb="10" eb="12">
      <t>カンケイ</t>
    </rPh>
    <phoneticPr fontId="1"/>
  </si>
  <si>
    <t>家庭を持つと働きにくい職業がある</t>
    <rPh sb="0" eb="2">
      <t>カテイ</t>
    </rPh>
    <rPh sb="3" eb="4">
      <t>モ</t>
    </rPh>
    <rPh sb="6" eb="7">
      <t>ハタラ</t>
    </rPh>
    <rPh sb="11" eb="13">
      <t>ショクギョウ</t>
    </rPh>
    <phoneticPr fontId="1"/>
  </si>
  <si>
    <t>家族や子育てと両立できる企業が少ない</t>
    <rPh sb="0" eb="2">
      <t>カゾク</t>
    </rPh>
    <rPh sb="3" eb="5">
      <t>コソダ</t>
    </rPh>
    <rPh sb="7" eb="9">
      <t>リョウリツ</t>
    </rPh>
    <rPh sb="12" eb="14">
      <t>キギョウ</t>
    </rPh>
    <rPh sb="15" eb="16">
      <t>スク</t>
    </rPh>
    <phoneticPr fontId="1"/>
  </si>
  <si>
    <t>産休・育休後、職場復帰が難しい</t>
    <rPh sb="0" eb="2">
      <t>サンキュウ</t>
    </rPh>
    <rPh sb="3" eb="4">
      <t>イク</t>
    </rPh>
    <rPh sb="4" eb="5">
      <t>キュウ</t>
    </rPh>
    <rPh sb="5" eb="6">
      <t>ゴ</t>
    </rPh>
    <rPh sb="7" eb="9">
      <t>ショクバ</t>
    </rPh>
    <rPh sb="9" eb="11">
      <t>フッキ</t>
    </rPh>
    <rPh sb="12" eb="13">
      <t>ムズカ</t>
    </rPh>
    <phoneticPr fontId="1"/>
  </si>
  <si>
    <t>残業で配偶者と生活時間を合わせるのが大変</t>
    <rPh sb="0" eb="2">
      <t>ザンギョウ</t>
    </rPh>
    <rPh sb="3" eb="6">
      <t>ハイグウシャ</t>
    </rPh>
    <rPh sb="7" eb="9">
      <t>セイカツ</t>
    </rPh>
    <rPh sb="9" eb="11">
      <t>ジカン</t>
    </rPh>
    <rPh sb="12" eb="13">
      <t>ア</t>
    </rPh>
    <rPh sb="18" eb="20">
      <t>タイヘン</t>
    </rPh>
    <phoneticPr fontId="1"/>
  </si>
  <si>
    <t>家庭生活を考えると転職や仕事をやめるのが難しい</t>
    <rPh sb="0" eb="2">
      <t>カテイ</t>
    </rPh>
    <rPh sb="2" eb="4">
      <t>セイカツ</t>
    </rPh>
    <rPh sb="5" eb="6">
      <t>カンガ</t>
    </rPh>
    <rPh sb="9" eb="11">
      <t>テンショク</t>
    </rPh>
    <rPh sb="12" eb="14">
      <t>シゴト</t>
    </rPh>
    <rPh sb="20" eb="21">
      <t>ムズカ</t>
    </rPh>
    <phoneticPr fontId="1"/>
  </si>
  <si>
    <t>（4）性別と進路選択の関係</t>
    <rPh sb="3" eb="5">
      <t>セイベツ</t>
    </rPh>
    <rPh sb="6" eb="8">
      <t>シンロ</t>
    </rPh>
    <rPh sb="8" eb="10">
      <t>センタク</t>
    </rPh>
    <rPh sb="11" eb="13">
      <t>カンケイ</t>
    </rPh>
    <phoneticPr fontId="1"/>
  </si>
  <si>
    <t>意識する</t>
    <rPh sb="0" eb="2">
      <t>イシキ</t>
    </rPh>
    <phoneticPr fontId="1"/>
  </si>
  <si>
    <t>どちらかといえば意識する</t>
    <rPh sb="8" eb="10">
      <t>イシキ</t>
    </rPh>
    <phoneticPr fontId="1"/>
  </si>
  <si>
    <t>どちらかといえばしない</t>
    <phoneticPr fontId="1"/>
  </si>
  <si>
    <t>意識しない</t>
    <rPh sb="0" eb="2">
      <t>イシキ</t>
    </rPh>
    <phoneticPr fontId="1"/>
  </si>
  <si>
    <t>する・計</t>
    <rPh sb="3" eb="4">
      <t>ケイ</t>
    </rPh>
    <phoneticPr fontId="1"/>
  </si>
  <si>
    <t>しない・計</t>
    <rPh sb="4" eb="5">
      <t>ケイ</t>
    </rPh>
    <phoneticPr fontId="1"/>
  </si>
  <si>
    <t>Ｑ18：進路や職業を考える際、性別を意識しますか。※在学中の人が対象</t>
    <rPh sb="4" eb="6">
      <t>シンロ</t>
    </rPh>
    <rPh sb="7" eb="9">
      <t>ショクギョウ</t>
    </rPh>
    <rPh sb="10" eb="11">
      <t>カンガ</t>
    </rPh>
    <rPh sb="13" eb="14">
      <t>サイ</t>
    </rPh>
    <rPh sb="15" eb="17">
      <t>セイベツ</t>
    </rPh>
    <rPh sb="18" eb="20">
      <t>イシキ</t>
    </rPh>
    <rPh sb="26" eb="28">
      <t>ザイガク</t>
    </rPh>
    <rPh sb="28" eb="29">
      <t>チュウ</t>
    </rPh>
    <rPh sb="30" eb="31">
      <t>ヒト</t>
    </rPh>
    <rPh sb="32" eb="34">
      <t>タイショウ</t>
    </rPh>
    <phoneticPr fontId="1"/>
  </si>
  <si>
    <t>（3）仕事と家庭の関係</t>
    <rPh sb="3" eb="5">
      <t>シゴト</t>
    </rPh>
    <rPh sb="6" eb="8">
      <t>カテイ</t>
    </rPh>
    <rPh sb="9" eb="11">
      <t>カンケイ</t>
    </rPh>
    <phoneticPr fontId="1"/>
  </si>
  <si>
    <t>7.男女関係</t>
    <rPh sb="2" eb="4">
      <t>ダンジョ</t>
    </rPh>
    <rPh sb="4" eb="6">
      <t>カンケイ</t>
    </rPh>
    <phoneticPr fontId="1"/>
  </si>
  <si>
    <t>6.友人関係</t>
    <rPh sb="2" eb="4">
      <t>ユウジン</t>
    </rPh>
    <rPh sb="4" eb="6">
      <t>カンケイ</t>
    </rPh>
    <phoneticPr fontId="1"/>
  </si>
  <si>
    <t>8.結婚観</t>
    <rPh sb="2" eb="5">
      <t>ケッコンカン</t>
    </rPh>
    <phoneticPr fontId="1"/>
  </si>
  <si>
    <t>（1）結婚観</t>
    <rPh sb="3" eb="6">
      <t>ケッコンカン</t>
    </rPh>
    <phoneticPr fontId="1"/>
  </si>
  <si>
    <t>Ｑ19：あなたは結婚（事実婚を含む）につい絵ｔどう考えているか。</t>
    <rPh sb="8" eb="10">
      <t>ケッコン</t>
    </rPh>
    <rPh sb="11" eb="14">
      <t>ジジツコン</t>
    </rPh>
    <rPh sb="15" eb="16">
      <t>フク</t>
    </rPh>
    <rPh sb="21" eb="22">
      <t>エ</t>
    </rPh>
    <rPh sb="25" eb="26">
      <t>カンガ</t>
    </rPh>
    <phoneticPr fontId="1"/>
  </si>
  <si>
    <t>結婚すべきだ</t>
    <rPh sb="0" eb="2">
      <t>ケッコン</t>
    </rPh>
    <phoneticPr fontId="1"/>
  </si>
  <si>
    <t>結婚した方がいい</t>
    <rPh sb="0" eb="2">
      <t>ケッコン</t>
    </rPh>
    <rPh sb="4" eb="5">
      <t>ホウ</t>
    </rPh>
    <phoneticPr fontId="1"/>
  </si>
  <si>
    <t>結婚しなくても良い</t>
    <rPh sb="0" eb="2">
      <t>ケッコン</t>
    </rPh>
    <rPh sb="7" eb="8">
      <t>ヨ</t>
    </rPh>
    <phoneticPr fontId="1"/>
  </si>
  <si>
    <t>結婚しない方が良い</t>
    <rPh sb="0" eb="2">
      <t>ケッコン</t>
    </rPh>
    <rPh sb="5" eb="6">
      <t>ホウ</t>
    </rPh>
    <rPh sb="7" eb="8">
      <t>ヨ</t>
    </rPh>
    <phoneticPr fontId="1"/>
  </si>
  <si>
    <t>中間</t>
    <rPh sb="0" eb="2">
      <t>チュウカン</t>
    </rPh>
    <phoneticPr fontId="1"/>
  </si>
  <si>
    <t>結婚したらいかなる理由でも離婚しない</t>
    <rPh sb="0" eb="2">
      <t>ケッコン</t>
    </rPh>
    <rPh sb="9" eb="11">
      <t>リユウ</t>
    </rPh>
    <rPh sb="13" eb="15">
      <t>リコン</t>
    </rPh>
    <phoneticPr fontId="1"/>
  </si>
  <si>
    <t>子供有はだめ、無ならやむをえない</t>
    <rPh sb="0" eb="2">
      <t>コドモ</t>
    </rPh>
    <rPh sb="2" eb="3">
      <t>アリ</t>
    </rPh>
    <rPh sb="7" eb="8">
      <t>ナシ</t>
    </rPh>
    <phoneticPr fontId="1"/>
  </si>
  <si>
    <t>子どもの有無に関わらずやむをえない</t>
    <rPh sb="0" eb="1">
      <t>コ</t>
    </rPh>
    <rPh sb="4" eb="6">
      <t>ウム</t>
    </rPh>
    <rPh sb="7" eb="8">
      <t>カカ</t>
    </rPh>
    <phoneticPr fontId="1"/>
  </si>
  <si>
    <t>互いに愛情なくなれば離婚すべき</t>
    <rPh sb="0" eb="1">
      <t>タガ</t>
    </rPh>
    <rPh sb="3" eb="5">
      <t>アイジョウ</t>
    </rPh>
    <rPh sb="10" eb="12">
      <t>リコン</t>
    </rPh>
    <phoneticPr fontId="1"/>
  </si>
  <si>
    <t>Ｑ23：離婚についてどう考えているか、あなたの考えに近いもの。</t>
    <rPh sb="4" eb="6">
      <t>リコン</t>
    </rPh>
    <rPh sb="12" eb="13">
      <t>カンガ</t>
    </rPh>
    <rPh sb="23" eb="24">
      <t>カンガ</t>
    </rPh>
    <rPh sb="26" eb="27">
      <t>チカ</t>
    </rPh>
    <phoneticPr fontId="1"/>
  </si>
  <si>
    <t>Ｑ25：あてはまるもの。</t>
    <phoneticPr fontId="1"/>
  </si>
  <si>
    <t>はい</t>
    <phoneticPr fontId="1"/>
  </si>
  <si>
    <t>いいえ</t>
  </si>
  <si>
    <t>自国人であることに誇りがある</t>
    <rPh sb="0" eb="2">
      <t>ジコク</t>
    </rPh>
    <rPh sb="2" eb="3">
      <t>ジン</t>
    </rPh>
    <rPh sb="9" eb="10">
      <t>ホコ</t>
    </rPh>
    <phoneticPr fontId="1"/>
  </si>
  <si>
    <t>自国に役立つと思うことをしたい</t>
    <rPh sb="0" eb="2">
      <t>ジコク</t>
    </rPh>
    <rPh sb="3" eb="5">
      <t>ヤクダ</t>
    </rPh>
    <rPh sb="7" eb="8">
      <t>オモ</t>
    </rPh>
    <phoneticPr fontId="1"/>
  </si>
  <si>
    <t>（2）自国人の誇りと自国への奉仕</t>
    <rPh sb="3" eb="5">
      <t>ジコク</t>
    </rPh>
    <rPh sb="5" eb="6">
      <t>ジン</t>
    </rPh>
    <rPh sb="7" eb="8">
      <t>ホコ</t>
    </rPh>
    <rPh sb="10" eb="12">
      <t>ジコク</t>
    </rPh>
    <rPh sb="14" eb="16">
      <t>ホウシ</t>
    </rPh>
    <phoneticPr fontId="1"/>
  </si>
  <si>
    <t>Ｑ26：今の自国の政治にどれくらい関心があるか</t>
    <rPh sb="4" eb="5">
      <t>イマ</t>
    </rPh>
    <rPh sb="6" eb="8">
      <t>ジコク</t>
    </rPh>
    <rPh sb="9" eb="11">
      <t>セイジ</t>
    </rPh>
    <rPh sb="17" eb="19">
      <t>カンシン</t>
    </rPh>
    <phoneticPr fontId="1"/>
  </si>
  <si>
    <t>非常に関心がある</t>
    <rPh sb="0" eb="2">
      <t>ヒジョウ</t>
    </rPh>
    <rPh sb="3" eb="5">
      <t>カンシン</t>
    </rPh>
    <phoneticPr fontId="1"/>
  </si>
  <si>
    <t>どちらかといえば関心有</t>
    <rPh sb="8" eb="10">
      <t>カンシン</t>
    </rPh>
    <rPh sb="10" eb="11">
      <t>ユウ</t>
    </rPh>
    <phoneticPr fontId="1"/>
  </si>
  <si>
    <t>どちらかといえば関心無</t>
    <rPh sb="8" eb="10">
      <t>カンシン</t>
    </rPh>
    <rPh sb="10" eb="11">
      <t>ナシ</t>
    </rPh>
    <phoneticPr fontId="1"/>
  </si>
  <si>
    <t>関心ない</t>
    <rPh sb="0" eb="2">
      <t>カンシン</t>
    </rPh>
    <phoneticPr fontId="1"/>
  </si>
  <si>
    <t>（3）政治に対する関心度</t>
    <rPh sb="3" eb="5">
      <t>セイジ</t>
    </rPh>
    <rPh sb="6" eb="7">
      <t>タイ</t>
    </rPh>
    <rPh sb="9" eb="12">
      <t>カンシンド</t>
    </rPh>
    <phoneticPr fontId="1"/>
  </si>
  <si>
    <t>（4）政策決定過程への関与</t>
    <rPh sb="3" eb="5">
      <t>セイサク</t>
    </rPh>
    <rPh sb="5" eb="7">
      <t>ケッテイ</t>
    </rPh>
    <rPh sb="7" eb="9">
      <t>カテイ</t>
    </rPh>
    <rPh sb="11" eb="13">
      <t>カンヨ</t>
    </rPh>
    <phoneticPr fontId="1"/>
  </si>
  <si>
    <t>Ｑ4：次のようなこと意見について、あてはまるもの。</t>
    <rPh sb="10" eb="12">
      <t>イケン</t>
    </rPh>
    <phoneticPr fontId="1"/>
  </si>
  <si>
    <t>社会をよくするため、社会における問題に関与したい</t>
    <rPh sb="0" eb="2">
      <t>シャカイ</t>
    </rPh>
    <rPh sb="10" eb="12">
      <t>シャカイ</t>
    </rPh>
    <rPh sb="16" eb="18">
      <t>モンダイ</t>
    </rPh>
    <rPh sb="19" eb="21">
      <t>カンヨ</t>
    </rPh>
    <phoneticPr fontId="1"/>
  </si>
  <si>
    <t>アメリカ</t>
    <phoneticPr fontId="1"/>
  </si>
  <si>
    <t>ドイツ</t>
    <phoneticPr fontId="1"/>
  </si>
  <si>
    <t>フランス</t>
    <phoneticPr fontId="1"/>
  </si>
  <si>
    <t>スウェーデン</t>
    <phoneticPr fontId="1"/>
  </si>
  <si>
    <t>気にや地域の担い手として積極的に政策決定に参加したい</t>
    <rPh sb="0" eb="1">
      <t>キ</t>
    </rPh>
    <rPh sb="3" eb="5">
      <t>チイキ</t>
    </rPh>
    <rPh sb="6" eb="7">
      <t>ニナ</t>
    </rPh>
    <rPh sb="8" eb="9">
      <t>テ</t>
    </rPh>
    <rPh sb="12" eb="15">
      <t>セッキョクテキ</t>
    </rPh>
    <rPh sb="16" eb="18">
      <t>セイサク</t>
    </rPh>
    <rPh sb="18" eb="20">
      <t>ケッテイ</t>
    </rPh>
    <rPh sb="21" eb="23">
      <t>サンカ</t>
    </rPh>
    <phoneticPr fontId="1"/>
  </si>
  <si>
    <t>政策や制度は専門家の間で議論して決定するのが良い</t>
    <rPh sb="0" eb="2">
      <t>セイサク</t>
    </rPh>
    <rPh sb="3" eb="5">
      <t>セイド</t>
    </rPh>
    <rPh sb="6" eb="9">
      <t>センモンカ</t>
    </rPh>
    <rPh sb="10" eb="11">
      <t>アイダ</t>
    </rPh>
    <rPh sb="12" eb="14">
      <t>ギロン</t>
    </rPh>
    <rPh sb="16" eb="18">
      <t>ケッテイ</t>
    </rPh>
    <rPh sb="22" eb="23">
      <t>ヨ</t>
    </rPh>
    <phoneticPr fontId="1"/>
  </si>
  <si>
    <t>私の参加で、変えてほしい社会現象が少し変えられるかもしれない</t>
    <rPh sb="0" eb="1">
      <t>ワタシ</t>
    </rPh>
    <rPh sb="2" eb="4">
      <t>サンカ</t>
    </rPh>
    <rPh sb="6" eb="7">
      <t>カ</t>
    </rPh>
    <rPh sb="12" eb="14">
      <t>シャカイ</t>
    </rPh>
    <rPh sb="14" eb="16">
      <t>ゲンショウ</t>
    </rPh>
    <rPh sb="17" eb="18">
      <t>スコ</t>
    </rPh>
    <rPh sb="19" eb="20">
      <t>カ</t>
    </rPh>
    <phoneticPr fontId="1"/>
  </si>
  <si>
    <t>私個人の力では政府の決定に影響を与えられない</t>
    <rPh sb="0" eb="1">
      <t>ワタシ</t>
    </rPh>
    <rPh sb="1" eb="3">
      <t>コジン</t>
    </rPh>
    <rPh sb="4" eb="5">
      <t>チカラ</t>
    </rPh>
    <rPh sb="7" eb="9">
      <t>セイフ</t>
    </rPh>
    <rPh sb="10" eb="12">
      <t>ケッテイ</t>
    </rPh>
    <rPh sb="13" eb="15">
      <t>エイキョウ</t>
    </rPh>
    <rPh sb="16" eb="17">
      <t>アタ</t>
    </rPh>
    <phoneticPr fontId="1"/>
  </si>
  <si>
    <t>第2章　.国家・社会関係</t>
    <rPh sb="0" eb="1">
      <t>ダイ</t>
    </rPh>
    <rPh sb="2" eb="3">
      <t>ショウ</t>
    </rPh>
    <rPh sb="5" eb="7">
      <t>コッカ</t>
    </rPh>
    <rPh sb="8" eb="10">
      <t>シャカイ</t>
    </rPh>
    <rPh sb="10" eb="12">
      <t>カンケイ</t>
    </rPh>
    <phoneticPr fontId="1"/>
  </si>
  <si>
    <t>1.自国に対する意識</t>
    <rPh sb="2" eb="4">
      <t>ジコク</t>
    </rPh>
    <rPh sb="5" eb="6">
      <t>タイ</t>
    </rPh>
    <rPh sb="8" eb="10">
      <t>イシキ</t>
    </rPh>
    <phoneticPr fontId="1"/>
  </si>
  <si>
    <t>（1）社会への満足度</t>
    <rPh sb="3" eb="5">
      <t>シャカイ</t>
    </rPh>
    <rPh sb="7" eb="10">
      <t>マンゾクド</t>
    </rPh>
    <phoneticPr fontId="1"/>
  </si>
  <si>
    <t>自国の社会に、満足か不満か</t>
    <rPh sb="0" eb="2">
      <t>ジコク</t>
    </rPh>
    <rPh sb="3" eb="5">
      <t>シャカイ</t>
    </rPh>
    <rPh sb="7" eb="9">
      <t>マンゾク</t>
    </rPh>
    <rPh sb="10" eb="12">
      <t>フマン</t>
    </rPh>
    <phoneticPr fontId="1"/>
  </si>
  <si>
    <t>自国の将来は明るいか</t>
    <rPh sb="0" eb="2">
      <t>ジコク</t>
    </rPh>
    <rPh sb="3" eb="5">
      <t>ショウライ</t>
    </rPh>
    <rPh sb="6" eb="7">
      <t>アカ</t>
    </rPh>
    <phoneticPr fontId="1"/>
  </si>
  <si>
    <t>どちらかといえば明るい</t>
    <rPh sb="8" eb="9">
      <t>アカ</t>
    </rPh>
    <phoneticPr fontId="1"/>
  </si>
  <si>
    <t>どちらかといえば暗い</t>
    <rPh sb="8" eb="9">
      <t>クラ</t>
    </rPh>
    <phoneticPr fontId="1"/>
  </si>
  <si>
    <t>明るい・計</t>
    <rPh sb="0" eb="1">
      <t>アカ</t>
    </rPh>
    <rPh sb="4" eb="5">
      <t>ケイ</t>
    </rPh>
    <phoneticPr fontId="1"/>
  </si>
  <si>
    <t>暗い・計</t>
    <rPh sb="0" eb="1">
      <t>クラ</t>
    </rPh>
    <rPh sb="3" eb="4">
      <t>ケイ</t>
    </rPh>
    <phoneticPr fontId="1"/>
  </si>
  <si>
    <t>社会で成功する要因</t>
    <rPh sb="0" eb="2">
      <t>シャカイ</t>
    </rPh>
    <rPh sb="3" eb="5">
      <t>セイコウ</t>
    </rPh>
    <rPh sb="7" eb="9">
      <t>ヨウイン</t>
    </rPh>
    <phoneticPr fontId="1"/>
  </si>
  <si>
    <t>身分・家柄・親の地位</t>
    <rPh sb="0" eb="2">
      <t>ミブン</t>
    </rPh>
    <rPh sb="3" eb="5">
      <t>イエガラ</t>
    </rPh>
    <rPh sb="6" eb="7">
      <t>オヤ</t>
    </rPh>
    <rPh sb="8" eb="10">
      <t>チイ</t>
    </rPh>
    <phoneticPr fontId="1"/>
  </si>
  <si>
    <t>個人の才能</t>
    <rPh sb="0" eb="2">
      <t>コジン</t>
    </rPh>
    <rPh sb="3" eb="5">
      <t>サイノウ</t>
    </rPh>
    <phoneticPr fontId="1"/>
  </si>
  <si>
    <t>個人の努力</t>
    <rPh sb="0" eb="2">
      <t>コジン</t>
    </rPh>
    <rPh sb="3" eb="5">
      <t>ドリョク</t>
    </rPh>
    <phoneticPr fontId="1"/>
  </si>
  <si>
    <t>学歴</t>
    <rPh sb="0" eb="2">
      <t>ガクレキ</t>
    </rPh>
    <phoneticPr fontId="1"/>
  </si>
  <si>
    <t>運やチャンス</t>
    <rPh sb="0" eb="1">
      <t>ウン</t>
    </rPh>
    <phoneticPr fontId="1"/>
  </si>
  <si>
    <t>個人・計</t>
    <rPh sb="0" eb="2">
      <t>コジン</t>
    </rPh>
    <rPh sb="3" eb="4">
      <t>ケイ</t>
    </rPh>
    <phoneticPr fontId="1"/>
  </si>
  <si>
    <t>他理由・計</t>
    <rPh sb="0" eb="1">
      <t>タ</t>
    </rPh>
    <rPh sb="1" eb="3">
      <t>リユウ</t>
    </rPh>
    <rPh sb="4" eb="5">
      <t>ケイ</t>
    </rPh>
    <phoneticPr fontId="1"/>
  </si>
  <si>
    <t>2.社会観</t>
    <rPh sb="2" eb="4">
      <t>シャカイ</t>
    </rPh>
    <rPh sb="4" eb="5">
      <t>カン</t>
    </rPh>
    <phoneticPr fontId="1"/>
  </si>
  <si>
    <t>3.国際的な視野</t>
    <rPh sb="2" eb="5">
      <t>コクサイテキ</t>
    </rPh>
    <rPh sb="6" eb="8">
      <t>シヤ</t>
    </rPh>
    <phoneticPr fontId="1"/>
  </si>
  <si>
    <t>（1）自国人の国際的な視野</t>
    <rPh sb="3" eb="5">
      <t>ジコク</t>
    </rPh>
    <rPh sb="5" eb="6">
      <t>ジン</t>
    </rPh>
    <rPh sb="7" eb="10">
      <t>コクサイテキ</t>
    </rPh>
    <rPh sb="11" eb="13">
      <t>シヤ</t>
    </rPh>
    <phoneticPr fontId="1"/>
  </si>
  <si>
    <t>自国人は国際的視野をどの程度身につけていると思うか</t>
    <rPh sb="0" eb="2">
      <t>ジコク</t>
    </rPh>
    <rPh sb="2" eb="3">
      <t>ジン</t>
    </rPh>
    <rPh sb="4" eb="7">
      <t>コクサイテキ</t>
    </rPh>
    <rPh sb="7" eb="9">
      <t>シヤ</t>
    </rPh>
    <rPh sb="12" eb="14">
      <t>テイド</t>
    </rPh>
    <rPh sb="14" eb="15">
      <t>ミ</t>
    </rPh>
    <rPh sb="22" eb="23">
      <t>オモ</t>
    </rPh>
    <phoneticPr fontId="1"/>
  </si>
  <si>
    <t>十分身につけている</t>
    <rPh sb="0" eb="2">
      <t>ジュウブン</t>
    </rPh>
    <rPh sb="2" eb="3">
      <t>ミ</t>
    </rPh>
    <phoneticPr fontId="1"/>
  </si>
  <si>
    <t>ある程度身につけている</t>
    <rPh sb="2" eb="4">
      <t>テイド</t>
    </rPh>
    <rPh sb="4" eb="5">
      <t>ミ</t>
    </rPh>
    <phoneticPr fontId="1"/>
  </si>
  <si>
    <t>どちらかといえばだめ</t>
    <phoneticPr fontId="1"/>
  </si>
  <si>
    <t>ほとんど身につけてない</t>
    <rPh sb="4" eb="5">
      <t>ミ</t>
    </rPh>
    <phoneticPr fontId="1"/>
  </si>
  <si>
    <t>着けてる・計</t>
    <rPh sb="0" eb="1">
      <t>ツ</t>
    </rPh>
    <rPh sb="5" eb="6">
      <t>ケイ</t>
    </rPh>
    <phoneticPr fontId="1"/>
  </si>
  <si>
    <t>第3章　.地域社会</t>
    <rPh sb="0" eb="1">
      <t>ダイ</t>
    </rPh>
    <rPh sb="2" eb="3">
      <t>ショウ</t>
    </rPh>
    <rPh sb="5" eb="7">
      <t>チイキ</t>
    </rPh>
    <rPh sb="7" eb="9">
      <t>シャカイ</t>
    </rPh>
    <phoneticPr fontId="1"/>
  </si>
  <si>
    <t>1.地域社会</t>
    <rPh sb="2" eb="4">
      <t>チイキ</t>
    </rPh>
    <rPh sb="4" eb="6">
      <t>シャカイ</t>
    </rPh>
    <phoneticPr fontId="1"/>
  </si>
  <si>
    <t>（1）地域社会の愛着度</t>
    <rPh sb="3" eb="5">
      <t>チイキ</t>
    </rPh>
    <rPh sb="5" eb="7">
      <t>シャカイ</t>
    </rPh>
    <rPh sb="8" eb="10">
      <t>アイチャク</t>
    </rPh>
    <rPh sb="10" eb="11">
      <t>ド</t>
    </rPh>
    <phoneticPr fontId="1"/>
  </si>
  <si>
    <t>今住んでる地域が好きですか</t>
    <rPh sb="0" eb="1">
      <t>イマ</t>
    </rPh>
    <rPh sb="1" eb="2">
      <t>ス</t>
    </rPh>
    <rPh sb="5" eb="7">
      <t>チイキ</t>
    </rPh>
    <rPh sb="8" eb="9">
      <t>ス</t>
    </rPh>
    <phoneticPr fontId="1"/>
  </si>
  <si>
    <t>好き</t>
    <rPh sb="0" eb="1">
      <t>ス</t>
    </rPh>
    <phoneticPr fontId="1"/>
  </si>
  <si>
    <t>どちらかといえば好き</t>
    <rPh sb="8" eb="9">
      <t>ス</t>
    </rPh>
    <phoneticPr fontId="1"/>
  </si>
  <si>
    <t>どちらかといえば嫌い</t>
    <rPh sb="8" eb="9">
      <t>キラ</t>
    </rPh>
    <phoneticPr fontId="1"/>
  </si>
  <si>
    <t>嫌い</t>
    <rPh sb="0" eb="1">
      <t>キラ</t>
    </rPh>
    <phoneticPr fontId="1"/>
  </si>
  <si>
    <t>好き・計</t>
    <rPh sb="0" eb="1">
      <t>ス</t>
    </rPh>
    <rPh sb="3" eb="4">
      <t>ケイ</t>
    </rPh>
    <phoneticPr fontId="1"/>
  </si>
  <si>
    <t>嫌い・計</t>
    <rPh sb="0" eb="1">
      <t>キラ</t>
    </rPh>
    <rPh sb="3" eb="4">
      <t>ケイ</t>
    </rPh>
    <phoneticPr fontId="1"/>
  </si>
  <si>
    <t>住んでいたい</t>
    <rPh sb="0" eb="1">
      <t>ス</t>
    </rPh>
    <phoneticPr fontId="1"/>
  </si>
  <si>
    <t>移りたい</t>
    <rPh sb="0" eb="1">
      <t>ウツ</t>
    </rPh>
    <phoneticPr fontId="1"/>
  </si>
  <si>
    <t>どちらでもよい</t>
    <phoneticPr fontId="1"/>
  </si>
  <si>
    <t>将来もずっと今の地域に住んでいたいか</t>
    <rPh sb="0" eb="2">
      <t>ショウライ</t>
    </rPh>
    <rPh sb="6" eb="7">
      <t>イマ</t>
    </rPh>
    <rPh sb="8" eb="10">
      <t>チイキ</t>
    </rPh>
    <rPh sb="11" eb="12">
      <t>ス</t>
    </rPh>
    <phoneticPr fontId="1"/>
  </si>
  <si>
    <t>（2）地域への永住意識</t>
    <rPh sb="3" eb="5">
      <t>チイキ</t>
    </rPh>
    <rPh sb="7" eb="9">
      <t>エイジュウ</t>
    </rPh>
    <rPh sb="9" eb="11">
      <t>イシキ</t>
    </rPh>
    <phoneticPr fontId="1"/>
  </si>
  <si>
    <t>2.ボランティア</t>
    <phoneticPr fontId="1"/>
  </si>
  <si>
    <t>ボランティア活動に興味があるか</t>
    <rPh sb="6" eb="8">
      <t>カツドウ</t>
    </rPh>
    <rPh sb="9" eb="11">
      <t>キョウミ</t>
    </rPh>
    <phoneticPr fontId="1"/>
  </si>
  <si>
    <t>第4章　.職業関係</t>
    <rPh sb="0" eb="1">
      <t>ダイ</t>
    </rPh>
    <rPh sb="2" eb="3">
      <t>ショウ</t>
    </rPh>
    <rPh sb="5" eb="7">
      <t>ショクギョウ</t>
    </rPh>
    <rPh sb="7" eb="9">
      <t>カンケイ</t>
    </rPh>
    <phoneticPr fontId="1"/>
  </si>
  <si>
    <t>2.職場生活の満足度</t>
    <rPh sb="2" eb="4">
      <t>ショクバ</t>
    </rPh>
    <rPh sb="4" eb="6">
      <t>セイカツ</t>
    </rPh>
    <rPh sb="7" eb="10">
      <t>マンゾクド</t>
    </rPh>
    <phoneticPr fontId="1"/>
  </si>
  <si>
    <t>収入</t>
    <rPh sb="0" eb="2">
      <t>シュウニュウ</t>
    </rPh>
    <phoneticPr fontId="1"/>
  </si>
  <si>
    <t>仕事内容</t>
    <rPh sb="0" eb="2">
      <t>シゴト</t>
    </rPh>
    <rPh sb="2" eb="4">
      <t>ナイヨウ</t>
    </rPh>
    <phoneticPr fontId="1"/>
  </si>
  <si>
    <t>労働時間</t>
    <rPh sb="0" eb="2">
      <t>ロウドウ</t>
    </rPh>
    <rPh sb="2" eb="4">
      <t>ジカン</t>
    </rPh>
    <phoneticPr fontId="1"/>
  </si>
  <si>
    <t>職場の雰囲気</t>
    <rPh sb="0" eb="2">
      <t>ショクバ</t>
    </rPh>
    <rPh sb="3" eb="6">
      <t>フンイキ</t>
    </rPh>
    <phoneticPr fontId="1"/>
  </si>
  <si>
    <t>通勤の便</t>
    <rPh sb="0" eb="2">
      <t>ツウキン</t>
    </rPh>
    <rPh sb="3" eb="4">
      <t>ベン</t>
    </rPh>
    <phoneticPr fontId="1"/>
  </si>
  <si>
    <t>専門技術が生かせる</t>
    <rPh sb="0" eb="2">
      <t>センモン</t>
    </rPh>
    <rPh sb="2" eb="4">
      <t>ギジュツ</t>
    </rPh>
    <rPh sb="5" eb="6">
      <t>イ</t>
    </rPh>
    <phoneticPr fontId="1"/>
  </si>
  <si>
    <t>将来性</t>
    <rPh sb="0" eb="3">
      <t>ショウライセイ</t>
    </rPh>
    <phoneticPr fontId="1"/>
  </si>
  <si>
    <t>能力向上の機会がある</t>
    <rPh sb="0" eb="2">
      <t>ノウリョク</t>
    </rPh>
    <rPh sb="2" eb="4">
      <t>コウジョウ</t>
    </rPh>
    <rPh sb="5" eb="7">
      <t>キカイ</t>
    </rPh>
    <phoneticPr fontId="1"/>
  </si>
  <si>
    <t>自分を生かすこと</t>
    <rPh sb="0" eb="2">
      <t>ジブン</t>
    </rPh>
    <rPh sb="3" eb="4">
      <t>イ</t>
    </rPh>
    <phoneticPr fontId="1"/>
  </si>
  <si>
    <t>自分の趣味が生かせる</t>
    <rPh sb="0" eb="2">
      <t>ジブン</t>
    </rPh>
    <rPh sb="3" eb="5">
      <t>シュミ</t>
    </rPh>
    <rPh sb="6" eb="7">
      <t>イ</t>
    </rPh>
    <phoneticPr fontId="1"/>
  </si>
  <si>
    <t>事業や雇用の安定性</t>
    <rPh sb="0" eb="2">
      <t>ジギョウ</t>
    </rPh>
    <rPh sb="3" eb="5">
      <t>コヨウ</t>
    </rPh>
    <rPh sb="6" eb="9">
      <t>アンテイセイ</t>
    </rPh>
    <phoneticPr fontId="1"/>
  </si>
  <si>
    <t>仕事の社会的意義</t>
    <rPh sb="0" eb="2">
      <t>シゴト</t>
    </rPh>
    <rPh sb="3" eb="6">
      <t>シャカイテキ</t>
    </rPh>
    <rPh sb="6" eb="8">
      <t>イギ</t>
    </rPh>
    <phoneticPr fontId="1"/>
  </si>
  <si>
    <t>わからない</t>
    <phoneticPr fontId="1"/>
  </si>
  <si>
    <t>転職に対する考え方</t>
    <phoneticPr fontId="1"/>
  </si>
  <si>
    <t>つらくとも一生一職場</t>
    <rPh sb="5" eb="7">
      <t>イッショウ</t>
    </rPh>
    <rPh sb="7" eb="8">
      <t>イチ</t>
    </rPh>
    <rPh sb="8" eb="10">
      <t>ショクバ</t>
    </rPh>
    <phoneticPr fontId="1"/>
  </si>
  <si>
    <t>できるだけ同じ職場</t>
    <rPh sb="5" eb="6">
      <t>オナ</t>
    </rPh>
    <rPh sb="7" eb="9">
      <t>ショクバ</t>
    </rPh>
    <phoneticPr fontId="1"/>
  </si>
  <si>
    <t>強い不満あれば転職</t>
    <rPh sb="0" eb="1">
      <t>ツヨ</t>
    </rPh>
    <rPh sb="2" eb="4">
      <t>フマン</t>
    </rPh>
    <rPh sb="7" eb="9">
      <t>テンショク</t>
    </rPh>
    <phoneticPr fontId="1"/>
  </si>
  <si>
    <t>不満あれば転職</t>
    <rPh sb="0" eb="2">
      <t>フマン</t>
    </rPh>
    <rPh sb="5" eb="7">
      <t>テンショク</t>
    </rPh>
    <phoneticPr fontId="1"/>
  </si>
  <si>
    <t>才能生かし積極的転職</t>
    <rPh sb="0" eb="2">
      <t>サイノウ</t>
    </rPh>
    <rPh sb="2" eb="3">
      <t>イ</t>
    </rPh>
    <rPh sb="5" eb="8">
      <t>セッキョクテキ</t>
    </rPh>
    <rPh sb="8" eb="10">
      <t>テンショク</t>
    </rPh>
    <phoneticPr fontId="1"/>
  </si>
  <si>
    <t>同職場・計</t>
    <rPh sb="0" eb="1">
      <t>ドウ</t>
    </rPh>
    <rPh sb="1" eb="3">
      <t>ショクバ</t>
    </rPh>
    <rPh sb="4" eb="5">
      <t>ケイ</t>
    </rPh>
    <phoneticPr fontId="1"/>
  </si>
  <si>
    <t>転職・計</t>
    <rPh sb="0" eb="2">
      <t>テンショク</t>
    </rPh>
    <rPh sb="3" eb="4">
      <t>ケイ</t>
    </rPh>
    <phoneticPr fontId="1"/>
  </si>
  <si>
    <t>昇進・昇給の決定方法</t>
    <rPh sb="0" eb="2">
      <t>ショウシン</t>
    </rPh>
    <rPh sb="3" eb="5">
      <t>ショウキュウ</t>
    </rPh>
    <rPh sb="6" eb="8">
      <t>ケッテイ</t>
    </rPh>
    <rPh sb="8" eb="10">
      <t>ホウホウ</t>
    </rPh>
    <phoneticPr fontId="1"/>
  </si>
  <si>
    <t>勤続年数のみ</t>
    <rPh sb="0" eb="2">
      <t>キンゾク</t>
    </rPh>
    <rPh sb="2" eb="4">
      <t>ネンスウ</t>
    </rPh>
    <phoneticPr fontId="1"/>
  </si>
  <si>
    <t>年数中心に成績加味</t>
    <rPh sb="0" eb="2">
      <t>ネンスウ</t>
    </rPh>
    <rPh sb="2" eb="4">
      <t>チュウシン</t>
    </rPh>
    <rPh sb="5" eb="7">
      <t>セイセキ</t>
    </rPh>
    <rPh sb="7" eb="9">
      <t>カミ</t>
    </rPh>
    <phoneticPr fontId="1"/>
  </si>
  <si>
    <t>成績中心に年数加味</t>
    <rPh sb="0" eb="2">
      <t>セイセキ</t>
    </rPh>
    <rPh sb="2" eb="4">
      <t>チュウシン</t>
    </rPh>
    <rPh sb="5" eb="7">
      <t>ネンスウ</t>
    </rPh>
    <rPh sb="7" eb="9">
      <t>カミ</t>
    </rPh>
    <phoneticPr fontId="1"/>
  </si>
  <si>
    <t>成績のみ</t>
    <rPh sb="0" eb="2">
      <t>セイセキ</t>
    </rPh>
    <phoneticPr fontId="1"/>
  </si>
  <si>
    <t>年数・計</t>
    <rPh sb="0" eb="2">
      <t>ネンスウ</t>
    </rPh>
    <rPh sb="3" eb="4">
      <t>ケイ</t>
    </rPh>
    <phoneticPr fontId="1"/>
  </si>
  <si>
    <t>成績・計</t>
    <rPh sb="0" eb="2">
      <t>セイセキ</t>
    </rPh>
    <rPh sb="3" eb="4">
      <t>ケイ</t>
    </rPh>
    <phoneticPr fontId="1"/>
  </si>
  <si>
    <t>不安</t>
    <rPh sb="0" eb="2">
      <t>フアン</t>
    </rPh>
    <phoneticPr fontId="1"/>
  </si>
  <si>
    <t>どちらかといえば不安</t>
    <rPh sb="8" eb="10">
      <t>フアン</t>
    </rPh>
    <phoneticPr fontId="1"/>
  </si>
  <si>
    <t>どちらかといえばなし</t>
    <phoneticPr fontId="1"/>
  </si>
  <si>
    <t>不安ではない</t>
    <rPh sb="0" eb="2">
      <t>フアン</t>
    </rPh>
    <phoneticPr fontId="1"/>
  </si>
  <si>
    <t>不安・計</t>
    <rPh sb="0" eb="2">
      <t>フアン</t>
    </rPh>
    <rPh sb="3" eb="4">
      <t>ケイ</t>
    </rPh>
    <phoneticPr fontId="1"/>
  </si>
  <si>
    <t>なし・計</t>
    <rPh sb="3" eb="4">
      <t>ケイ</t>
    </rPh>
    <phoneticPr fontId="1"/>
  </si>
  <si>
    <t>仕事を選ぶときに重視するもの（回答はいくつでも）</t>
    <phoneticPr fontId="1"/>
  </si>
  <si>
    <t>きちんとした仕事ができるか</t>
    <rPh sb="6" eb="8">
      <t>シゴト</t>
    </rPh>
    <phoneticPr fontId="1"/>
  </si>
  <si>
    <t>職場の人間関係がうまくいくか</t>
    <rPh sb="0" eb="2">
      <t>ショクバ</t>
    </rPh>
    <rPh sb="3" eb="5">
      <t>ニンゲン</t>
    </rPh>
    <rPh sb="5" eb="7">
      <t>カンケイ</t>
    </rPh>
    <phoneticPr fontId="1"/>
  </si>
  <si>
    <t>将来はどうか（倒産等）</t>
    <rPh sb="0" eb="2">
      <t>ショウライ</t>
    </rPh>
    <rPh sb="7" eb="9">
      <t>トウサン</t>
    </rPh>
    <rPh sb="9" eb="10">
      <t>トウ</t>
    </rPh>
    <phoneticPr fontId="1"/>
  </si>
  <si>
    <t>何歳まで働けるか</t>
    <rPh sb="0" eb="2">
      <t>ナンサイ</t>
    </rPh>
    <rPh sb="4" eb="5">
      <t>ハタラ</t>
    </rPh>
    <phoneticPr fontId="1"/>
  </si>
  <si>
    <t>老後の年金</t>
    <rPh sb="0" eb="2">
      <t>ロウゴ</t>
    </rPh>
    <rPh sb="3" eb="5">
      <t>ネンキン</t>
    </rPh>
    <phoneticPr fontId="1"/>
  </si>
  <si>
    <t>リストラされないか</t>
    <phoneticPr fontId="1"/>
  </si>
  <si>
    <t>十分な収入が得られるか</t>
    <rPh sb="0" eb="2">
      <t>ジュウブン</t>
    </rPh>
    <rPh sb="3" eb="5">
      <t>シュウニュウ</t>
    </rPh>
    <rPh sb="6" eb="7">
      <t>エ</t>
    </rPh>
    <phoneticPr fontId="1"/>
  </si>
  <si>
    <t>転勤はあるか</t>
    <rPh sb="0" eb="2">
      <t>テンキン</t>
    </rPh>
    <phoneticPr fontId="1"/>
  </si>
  <si>
    <t>社会の景気動向はどうか</t>
    <rPh sb="0" eb="2">
      <t>シャカイ</t>
    </rPh>
    <rPh sb="3" eb="5">
      <t>ケイキ</t>
    </rPh>
    <rPh sb="5" eb="7">
      <t>ドウコウ</t>
    </rPh>
    <phoneticPr fontId="1"/>
  </si>
  <si>
    <t>仕事と家庭生活の両立</t>
    <rPh sb="0" eb="2">
      <t>シゴト</t>
    </rPh>
    <rPh sb="3" eb="5">
      <t>カテイ</t>
    </rPh>
    <rPh sb="5" eb="7">
      <t>セイカツ</t>
    </rPh>
    <rPh sb="8" eb="10">
      <t>リョウリツ</t>
    </rPh>
    <phoneticPr fontId="1"/>
  </si>
  <si>
    <t>健康・体力面</t>
    <rPh sb="0" eb="2">
      <t>ケンコウ</t>
    </rPh>
    <rPh sb="3" eb="5">
      <t>タイリョク</t>
    </rPh>
    <rPh sb="5" eb="6">
      <t>メン</t>
    </rPh>
    <phoneticPr fontId="1"/>
  </si>
  <si>
    <t>第5章　.学校関係</t>
    <rPh sb="0" eb="1">
      <t>ダイ</t>
    </rPh>
    <rPh sb="2" eb="3">
      <t>ショウ</t>
    </rPh>
    <rPh sb="5" eb="7">
      <t>ガッコウ</t>
    </rPh>
    <rPh sb="7" eb="9">
      <t>カンケイ</t>
    </rPh>
    <phoneticPr fontId="1"/>
  </si>
  <si>
    <t>学校生活の満足度</t>
    <rPh sb="0" eb="2">
      <t>ガッコウ</t>
    </rPh>
    <rPh sb="2" eb="4">
      <t>セイカツ</t>
    </rPh>
    <rPh sb="5" eb="8">
      <t>マンゾクド</t>
    </rPh>
    <phoneticPr fontId="1"/>
  </si>
  <si>
    <t>大学・高等教育機関への進学</t>
    <rPh sb="0" eb="2">
      <t>ダイガク</t>
    </rPh>
    <rPh sb="3" eb="5">
      <t>コウトウ</t>
    </rPh>
    <rPh sb="5" eb="7">
      <t>キョウイク</t>
    </rPh>
    <rPh sb="7" eb="9">
      <t>キカン</t>
    </rPh>
    <rPh sb="11" eb="13">
      <t>シンガク</t>
    </rPh>
    <phoneticPr fontId="1"/>
  </si>
  <si>
    <t>進学したい・不安ない</t>
    <rPh sb="0" eb="2">
      <t>シンガク</t>
    </rPh>
    <rPh sb="6" eb="8">
      <t>フアン</t>
    </rPh>
    <phoneticPr fontId="1"/>
  </si>
  <si>
    <t>進学したい・能力に不安</t>
    <rPh sb="0" eb="2">
      <t>シンガク</t>
    </rPh>
    <rPh sb="6" eb="8">
      <t>ノウリョク</t>
    </rPh>
    <rPh sb="9" eb="11">
      <t>フアン</t>
    </rPh>
    <phoneticPr fontId="1"/>
  </si>
  <si>
    <t>進学したい・費用面不安</t>
    <rPh sb="0" eb="2">
      <t>シンガク</t>
    </rPh>
    <rPh sb="6" eb="9">
      <t>ヒヨウメン</t>
    </rPh>
    <rPh sb="9" eb="11">
      <t>フアン</t>
    </rPh>
    <phoneticPr fontId="1"/>
  </si>
  <si>
    <t>進学必要感じない</t>
    <rPh sb="0" eb="2">
      <t>シンガク</t>
    </rPh>
    <rPh sb="2" eb="4">
      <t>ヒツヨウ</t>
    </rPh>
    <rPh sb="4" eb="5">
      <t>カン</t>
    </rPh>
    <phoneticPr fontId="1"/>
  </si>
  <si>
    <t>大学進学希望</t>
    <rPh sb="0" eb="2">
      <t>ダイガク</t>
    </rPh>
    <rPh sb="2" eb="4">
      <t>シンガク</t>
    </rPh>
    <rPh sb="4" eb="6">
      <t>キボウ</t>
    </rPh>
    <phoneticPr fontId="1"/>
  </si>
  <si>
    <t>教育費の負担は</t>
    <rPh sb="0" eb="3">
      <t>キョウイクヒ</t>
    </rPh>
    <rPh sb="4" eb="6">
      <t>フタン</t>
    </rPh>
    <phoneticPr fontId="1"/>
  </si>
  <si>
    <t>基本・本人とその親</t>
    <rPh sb="0" eb="2">
      <t>キホン</t>
    </rPh>
    <rPh sb="3" eb="5">
      <t>ホンニン</t>
    </rPh>
    <rPh sb="8" eb="9">
      <t>オヤ</t>
    </rPh>
    <phoneticPr fontId="1"/>
  </si>
  <si>
    <t>基本・社会全体で負担</t>
    <rPh sb="0" eb="2">
      <t>キホン</t>
    </rPh>
    <rPh sb="3" eb="5">
      <t>シャカイ</t>
    </rPh>
    <rPh sb="5" eb="7">
      <t>ゼンタイ</t>
    </rPh>
    <rPh sb="8" eb="10">
      <t>フタン</t>
    </rPh>
    <phoneticPr fontId="1"/>
  </si>
  <si>
    <t>第6章　家庭関係</t>
    <rPh sb="0" eb="1">
      <t>ダイ</t>
    </rPh>
    <rPh sb="2" eb="3">
      <t>ショウ</t>
    </rPh>
    <rPh sb="4" eb="6">
      <t>カテイ</t>
    </rPh>
    <rPh sb="6" eb="8">
      <t>カンケイ</t>
    </rPh>
    <phoneticPr fontId="1"/>
  </si>
  <si>
    <t>1.親子関係</t>
    <rPh sb="2" eb="4">
      <t>オヤコ</t>
    </rPh>
    <rPh sb="4" eb="6">
      <t>カンケイ</t>
    </rPh>
    <phoneticPr fontId="1"/>
  </si>
  <si>
    <t>親の意見にはできる限り従うべきか</t>
    <rPh sb="0" eb="1">
      <t>オヤ</t>
    </rPh>
    <rPh sb="2" eb="4">
      <t>イケン</t>
    </rPh>
    <rPh sb="9" eb="10">
      <t>カギ</t>
    </rPh>
    <rPh sb="11" eb="12">
      <t>シタガ</t>
    </rPh>
    <phoneticPr fontId="1"/>
  </si>
  <si>
    <t>（1）親子関係</t>
    <rPh sb="3" eb="5">
      <t>オヤコ</t>
    </rPh>
    <rPh sb="5" eb="7">
      <t>カンケイ</t>
    </rPh>
    <phoneticPr fontId="1"/>
  </si>
  <si>
    <t>（2）親のイメージ　※父または母が健在な人が対象</t>
    <rPh sb="3" eb="4">
      <t>オヤ</t>
    </rPh>
    <rPh sb="11" eb="12">
      <t>チチ</t>
    </rPh>
    <rPh sb="15" eb="16">
      <t>ハハ</t>
    </rPh>
    <rPh sb="17" eb="19">
      <t>ケンザイ</t>
    </rPh>
    <rPh sb="20" eb="21">
      <t>ヒト</t>
    </rPh>
    <rPh sb="22" eb="24">
      <t>タイショウ</t>
    </rPh>
    <phoneticPr fontId="1"/>
  </si>
  <si>
    <t>父：生き方の手本となる</t>
    <rPh sb="0" eb="1">
      <t>チチ</t>
    </rPh>
    <rPh sb="2" eb="3">
      <t>イ</t>
    </rPh>
    <rPh sb="4" eb="5">
      <t>カタ</t>
    </rPh>
    <rPh sb="6" eb="8">
      <t>テホン</t>
    </rPh>
    <phoneticPr fontId="1"/>
  </si>
  <si>
    <t>父：尊敬できる</t>
    <rPh sb="0" eb="1">
      <t>チチ</t>
    </rPh>
    <rPh sb="2" eb="4">
      <t>ソンケイ</t>
    </rPh>
    <phoneticPr fontId="1"/>
  </si>
  <si>
    <t>父：友達のようである</t>
    <rPh sb="0" eb="1">
      <t>チチ</t>
    </rPh>
    <rPh sb="2" eb="4">
      <t>トモダチ</t>
    </rPh>
    <phoneticPr fontId="1"/>
  </si>
  <si>
    <t>父：厳しい</t>
    <rPh sb="0" eb="1">
      <t>チチ</t>
    </rPh>
    <rPh sb="2" eb="3">
      <t>キビ</t>
    </rPh>
    <phoneticPr fontId="1"/>
  </si>
  <si>
    <t>父：やさしい</t>
    <rPh sb="0" eb="1">
      <t>チチ</t>
    </rPh>
    <phoneticPr fontId="1"/>
  </si>
  <si>
    <t>父：うっとうしい</t>
    <rPh sb="0" eb="1">
      <t>チチ</t>
    </rPh>
    <phoneticPr fontId="1"/>
  </si>
  <si>
    <t>父：自分とはあまり関係がない</t>
    <rPh sb="0" eb="1">
      <t>チチ</t>
    </rPh>
    <rPh sb="2" eb="4">
      <t>ジブン</t>
    </rPh>
    <rPh sb="9" eb="11">
      <t>カンケイ</t>
    </rPh>
    <phoneticPr fontId="1"/>
  </si>
  <si>
    <t>母：生き方の手本となる</t>
    <rPh sb="0" eb="1">
      <t>ハハ</t>
    </rPh>
    <rPh sb="2" eb="3">
      <t>イ</t>
    </rPh>
    <rPh sb="4" eb="5">
      <t>カタ</t>
    </rPh>
    <rPh sb="6" eb="8">
      <t>テホン</t>
    </rPh>
    <phoneticPr fontId="1"/>
  </si>
  <si>
    <t>母：尊敬できる</t>
    <rPh sb="0" eb="1">
      <t>ハハ</t>
    </rPh>
    <rPh sb="2" eb="4">
      <t>ソンケイ</t>
    </rPh>
    <phoneticPr fontId="1"/>
  </si>
  <si>
    <t>母：厳しい</t>
    <rPh sb="0" eb="1">
      <t>ハハ</t>
    </rPh>
    <rPh sb="2" eb="3">
      <t>キビ</t>
    </rPh>
    <phoneticPr fontId="1"/>
  </si>
  <si>
    <t>母：やさしい</t>
    <rPh sb="0" eb="1">
      <t>ハハ</t>
    </rPh>
    <phoneticPr fontId="1"/>
  </si>
  <si>
    <t>母：うっとうしい</t>
    <rPh sb="0" eb="1">
      <t>ハハ</t>
    </rPh>
    <phoneticPr fontId="1"/>
  </si>
  <si>
    <t>母：自分とあまり関係がない</t>
    <rPh sb="0" eb="1">
      <t>ハハ</t>
    </rPh>
    <rPh sb="2" eb="4">
      <t>ジブン</t>
    </rPh>
    <rPh sb="8" eb="10">
      <t>カンケイ</t>
    </rPh>
    <phoneticPr fontId="1"/>
  </si>
  <si>
    <t>母：友達のようである</t>
    <rPh sb="0" eb="1">
      <t>ハハ</t>
    </rPh>
    <rPh sb="2" eb="4">
      <t>トモダチ</t>
    </rPh>
    <phoneticPr fontId="1"/>
  </si>
  <si>
    <t>今の職場に満足していますか。</t>
    <phoneticPr fontId="1"/>
  </si>
  <si>
    <t>(1)職場生活の満足度　　※就労者が対象</t>
    <phoneticPr fontId="1"/>
  </si>
  <si>
    <t>（4）現在または将来の不安　　※全員対象</t>
    <rPh sb="3" eb="5">
      <t>ゲンザイ</t>
    </rPh>
    <rPh sb="8" eb="10">
      <t>ショウライ</t>
    </rPh>
    <rPh sb="11" eb="13">
      <t>フアン</t>
    </rPh>
    <rPh sb="16" eb="18">
      <t>ゼンイン</t>
    </rPh>
    <rPh sb="18" eb="20">
      <t>タイショウ</t>
    </rPh>
    <phoneticPr fontId="1"/>
  </si>
  <si>
    <t>就職できるか・仕事を続けられるか</t>
    <rPh sb="0" eb="2">
      <t>シュウショク</t>
    </rPh>
    <rPh sb="7" eb="9">
      <t>シゴト</t>
    </rPh>
    <rPh sb="10" eb="11">
      <t>ツヅ</t>
    </rPh>
    <phoneticPr fontId="1"/>
  </si>
  <si>
    <t>どちらかといえば思わない</t>
    <rPh sb="8" eb="9">
      <t>オモ</t>
    </rPh>
    <phoneticPr fontId="1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</si>
</sst>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#,##0.0_ ;[Red]\-#,##0.0\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176" fontId="0" fillId="0" borderId="0" xfId="1" applyNumberFormat="1" applyFont="1">
      <alignment vertical="center"/>
    </xf>
    <xf numFmtId="176" fontId="0" fillId="0" borderId="13" xfId="1" applyNumberFormat="1" applyFon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9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3" xfId="1" applyNumberFormat="1" applyFont="1" applyBorder="1">
      <alignment vertical="center"/>
    </xf>
    <xf numFmtId="176" fontId="0" fillId="0" borderId="24" xfId="1" applyNumberFormat="1" applyFont="1" applyBorder="1">
      <alignment vertical="center"/>
    </xf>
    <xf numFmtId="176" fontId="0" fillId="0" borderId="25" xfId="1" applyNumberFormat="1" applyFont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176" fontId="0" fillId="0" borderId="26" xfId="1" applyNumberFormat="1" applyFont="1" applyBorder="1">
      <alignment vertical="center"/>
    </xf>
    <xf numFmtId="176" fontId="0" fillId="0" borderId="27" xfId="1" applyNumberFormat="1" applyFont="1" applyBorder="1">
      <alignment vertical="center"/>
    </xf>
    <xf numFmtId="176" fontId="0" fillId="0" borderId="28" xfId="1" applyNumberFormat="1" applyFont="1" applyBorder="1">
      <alignment vertical="center"/>
    </xf>
    <xf numFmtId="0" fontId="0" fillId="0" borderId="0" xfId="0" applyFill="1" applyBorder="1">
      <alignment vertical="center"/>
    </xf>
    <xf numFmtId="176" fontId="0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176" fontId="0" fillId="0" borderId="0" xfId="1" applyNumberFormat="1" applyFont="1" applyFill="1">
      <alignment vertical="center"/>
    </xf>
    <xf numFmtId="0" fontId="0" fillId="0" borderId="0" xfId="0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30" xfId="0" applyBorder="1">
      <alignment vertical="center"/>
    </xf>
    <xf numFmtId="176" fontId="0" fillId="0" borderId="31" xfId="1" applyNumberFormat="1" applyFont="1" applyBorder="1">
      <alignment vertical="center"/>
    </xf>
    <xf numFmtId="176" fontId="0" fillId="0" borderId="32" xfId="1" applyNumberFormat="1" applyFont="1" applyBorder="1">
      <alignment vertical="center"/>
    </xf>
    <xf numFmtId="176" fontId="0" fillId="0" borderId="33" xfId="1" applyNumberFormat="1" applyFont="1" applyBorder="1">
      <alignment vertical="center"/>
    </xf>
    <xf numFmtId="176" fontId="0" fillId="0" borderId="34" xfId="1" applyNumberFormat="1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1" applyNumberFormat="1" applyFont="1" applyBorder="1">
      <alignment vertical="center"/>
    </xf>
    <xf numFmtId="176" fontId="0" fillId="0" borderId="39" xfId="1" applyNumberFormat="1" applyFont="1" applyBorder="1">
      <alignment vertical="center"/>
    </xf>
    <xf numFmtId="176" fontId="0" fillId="0" borderId="29" xfId="1" applyNumberFormat="1" applyFont="1" applyBorder="1">
      <alignment vertical="center"/>
    </xf>
    <xf numFmtId="176" fontId="3" fillId="0" borderId="40" xfId="1" applyNumberFormat="1" applyFont="1" applyBorder="1" applyAlignment="1">
      <alignment horizontal="center" vertical="center" wrapText="1"/>
    </xf>
    <xf numFmtId="176" fontId="3" fillId="0" borderId="41" xfId="1" applyNumberFormat="1" applyFont="1" applyBorder="1" applyAlignment="1">
      <alignment horizontal="center" vertical="center" wrapText="1"/>
    </xf>
    <xf numFmtId="176" fontId="0" fillId="0" borderId="12" xfId="1" applyNumberFormat="1" applyFont="1" applyBorder="1">
      <alignment vertical="center"/>
    </xf>
    <xf numFmtId="176" fontId="0" fillId="0" borderId="17" xfId="1" applyNumberFormat="1" applyFont="1" applyBorder="1">
      <alignment vertical="center"/>
    </xf>
    <xf numFmtId="176" fontId="0" fillId="0" borderId="22" xfId="1" applyNumberFormat="1" applyFont="1" applyBorder="1">
      <alignment vertical="center"/>
    </xf>
    <xf numFmtId="176" fontId="0" fillId="0" borderId="44" xfId="1" applyNumberFormat="1" applyFont="1" applyBorder="1">
      <alignment vertical="center"/>
    </xf>
    <xf numFmtId="176" fontId="0" fillId="0" borderId="45" xfId="1" applyNumberFormat="1" applyFont="1" applyBorder="1">
      <alignment vertical="center"/>
    </xf>
    <xf numFmtId="176" fontId="0" fillId="0" borderId="46" xfId="1" applyNumberFormat="1" applyFon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3" fillId="0" borderId="0" xfId="1" applyNumberFormat="1" applyFont="1" applyBorder="1" applyAlignment="1">
      <alignment horizontal="center" vertical="center" wrapText="1"/>
    </xf>
    <xf numFmtId="176" fontId="0" fillId="0" borderId="55" xfId="1" applyNumberFormat="1" applyFont="1" applyBorder="1">
      <alignment vertical="center"/>
    </xf>
    <xf numFmtId="176" fontId="0" fillId="0" borderId="56" xfId="1" applyNumberFormat="1" applyFont="1" applyBorder="1">
      <alignment vertical="center"/>
    </xf>
    <xf numFmtId="176" fontId="0" fillId="0" borderId="57" xfId="1" applyNumberFormat="1" applyFont="1" applyBorder="1">
      <alignment vertical="center"/>
    </xf>
    <xf numFmtId="176" fontId="3" fillId="0" borderId="49" xfId="1" applyNumberFormat="1" applyFont="1" applyBorder="1" applyAlignment="1">
      <alignment vertical="center" wrapText="1"/>
    </xf>
    <xf numFmtId="176" fontId="0" fillId="0" borderId="49" xfId="1" applyNumberFormat="1" applyFont="1" applyBorder="1">
      <alignment vertical="center"/>
    </xf>
    <xf numFmtId="176" fontId="3" fillId="0" borderId="0" xfId="1" applyNumberFormat="1" applyFont="1" applyBorder="1" applyAlignment="1">
      <alignment vertical="center" wrapText="1"/>
    </xf>
    <xf numFmtId="176" fontId="0" fillId="3" borderId="46" xfId="1" applyNumberFormat="1" applyFont="1" applyFill="1" applyBorder="1">
      <alignment vertical="center"/>
    </xf>
    <xf numFmtId="176" fontId="0" fillId="3" borderId="23" xfId="1" applyNumberFormat="1" applyFont="1" applyFill="1" applyBorder="1">
      <alignment vertical="center"/>
    </xf>
    <xf numFmtId="176" fontId="0" fillId="3" borderId="25" xfId="1" applyNumberFormat="1" applyFont="1" applyFill="1" applyBorder="1">
      <alignment vertical="center"/>
    </xf>
    <xf numFmtId="176" fontId="0" fillId="3" borderId="13" xfId="1" applyNumberFormat="1" applyFont="1" applyFill="1" applyBorder="1">
      <alignment vertical="center"/>
    </xf>
    <xf numFmtId="176" fontId="0" fillId="3" borderId="44" xfId="1" applyNumberFormat="1" applyFont="1" applyFill="1" applyBorder="1">
      <alignment vertical="center"/>
    </xf>
    <xf numFmtId="176" fontId="0" fillId="3" borderId="15" xfId="1" applyNumberFormat="1" applyFont="1" applyFill="1" applyBorder="1">
      <alignment vertical="center"/>
    </xf>
    <xf numFmtId="176" fontId="0" fillId="3" borderId="18" xfId="1" applyNumberFormat="1" applyFont="1" applyFill="1" applyBorder="1">
      <alignment vertical="center"/>
    </xf>
    <xf numFmtId="176" fontId="0" fillId="3" borderId="24" xfId="1" applyNumberFormat="1" applyFont="1" applyFill="1" applyBorder="1">
      <alignment vertical="center"/>
    </xf>
    <xf numFmtId="176" fontId="3" fillId="0" borderId="7" xfId="1" applyNumberFormat="1" applyFont="1" applyBorder="1" applyAlignment="1">
      <alignment horizontal="center" vertical="center" wrapText="1"/>
    </xf>
    <xf numFmtId="176" fontId="3" fillId="0" borderId="10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horizontal="center" vertical="center" wrapText="1"/>
    </xf>
    <xf numFmtId="176" fontId="3" fillId="0" borderId="9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center" vertical="center" wrapText="1"/>
    </xf>
    <xf numFmtId="176" fontId="3" fillId="0" borderId="42" xfId="1" applyNumberFormat="1" applyFont="1" applyBorder="1" applyAlignment="1">
      <alignment horizontal="center" vertical="center" wrapText="1"/>
    </xf>
    <xf numFmtId="176" fontId="3" fillId="0" borderId="43" xfId="1" applyNumberFormat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3" fillId="0" borderId="54" xfId="1" applyNumberFormat="1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76" fontId="3" fillId="0" borderId="51" xfId="1" applyNumberFormat="1" applyFont="1" applyBorder="1" applyAlignment="1">
      <alignment horizontal="center" vertical="center" wrapText="1"/>
    </xf>
    <xf numFmtId="176" fontId="3" fillId="0" borderId="52" xfId="1" applyNumberFormat="1" applyFont="1" applyBorder="1" applyAlignment="1">
      <alignment horizontal="center" vertical="center" wrapText="1"/>
    </xf>
    <xf numFmtId="176" fontId="3" fillId="0" borderId="53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47" xfId="1" applyNumberFormat="1" applyFont="1" applyBorder="1" applyAlignment="1">
      <alignment horizontal="center" vertical="center" wrapText="1"/>
    </xf>
    <xf numFmtId="176" fontId="3" fillId="0" borderId="48" xfId="1" applyNumberFormat="1" applyFont="1" applyBorder="1" applyAlignment="1">
      <alignment horizontal="center" vertical="center" wrapText="1"/>
    </xf>
    <xf numFmtId="176" fontId="3" fillId="0" borderId="42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8"/>
  <sheetViews>
    <sheetView workbookViewId="0">
      <selection activeCell="A15" sqref="A15"/>
    </sheetView>
  </sheetViews>
  <sheetFormatPr defaultRowHeight="13.5"/>
  <cols>
    <col min="2" max="7" width="3.5" customWidth="1"/>
    <col min="8" max="15" width="9.625" style="7" customWidth="1"/>
    <col min="16" max="21" width="9.625" customWidth="1"/>
  </cols>
  <sheetData>
    <row r="2" spans="2:16">
      <c r="B2" t="s">
        <v>0</v>
      </c>
    </row>
    <row r="4" spans="2:16">
      <c r="B4" t="s">
        <v>246</v>
      </c>
    </row>
    <row r="5" spans="2:16">
      <c r="B5" t="s">
        <v>247</v>
      </c>
    </row>
    <row r="6" spans="2:16">
      <c r="B6" t="s">
        <v>325</v>
      </c>
    </row>
    <row r="7" spans="2:16">
      <c r="C7" s="74" t="s">
        <v>324</v>
      </c>
      <c r="D7" s="75"/>
      <c r="E7" s="75"/>
      <c r="F7" s="75"/>
      <c r="G7" s="76"/>
      <c r="H7" s="80" t="s">
        <v>128</v>
      </c>
      <c r="I7" s="72" t="s">
        <v>129</v>
      </c>
      <c r="J7" s="72" t="s">
        <v>130</v>
      </c>
      <c r="K7" s="82" t="s">
        <v>131</v>
      </c>
      <c r="L7" s="84" t="s">
        <v>121</v>
      </c>
      <c r="M7" s="80" t="s">
        <v>132</v>
      </c>
      <c r="N7" s="70" t="s">
        <v>133</v>
      </c>
      <c r="O7" s="23" t="s">
        <v>31</v>
      </c>
      <c r="P7" s="7"/>
    </row>
    <row r="8" spans="2:16">
      <c r="C8" s="77"/>
      <c r="D8" s="78"/>
      <c r="E8" s="78"/>
      <c r="F8" s="78"/>
      <c r="G8" s="79"/>
      <c r="H8" s="81"/>
      <c r="I8" s="73"/>
      <c r="J8" s="73"/>
      <c r="K8" s="83"/>
      <c r="L8" s="85"/>
      <c r="M8" s="81"/>
      <c r="N8" s="71"/>
      <c r="O8" s="24" t="s">
        <v>32</v>
      </c>
      <c r="P8" s="7"/>
    </row>
    <row r="9" spans="2:16">
      <c r="C9" s="1" t="s">
        <v>19</v>
      </c>
      <c r="D9" s="2"/>
      <c r="E9" s="2"/>
      <c r="F9" s="2"/>
      <c r="G9" s="2"/>
      <c r="H9" s="65">
        <v>10.6</v>
      </c>
      <c r="I9" s="9">
        <v>35.5</v>
      </c>
      <c r="J9" s="9">
        <v>20.2</v>
      </c>
      <c r="K9" s="50">
        <v>15.6</v>
      </c>
      <c r="L9" s="10">
        <v>18.2</v>
      </c>
      <c r="M9" s="8">
        <f>+H9+I9</f>
        <v>46.1</v>
      </c>
      <c r="N9" s="10">
        <f>+J9+K9</f>
        <v>35.799999999999997</v>
      </c>
      <c r="O9" s="25">
        <f t="shared" ref="O9:O15" si="0">+I9+J9</f>
        <v>55.7</v>
      </c>
      <c r="P9" s="7">
        <f>+M9+N9+L9</f>
        <v>100.10000000000001</v>
      </c>
    </row>
    <row r="10" spans="2:16">
      <c r="C10" s="3" t="s">
        <v>20</v>
      </c>
      <c r="D10" s="4"/>
      <c r="E10" s="4"/>
      <c r="F10" s="4"/>
      <c r="G10" s="4"/>
      <c r="H10" s="68">
        <v>13.2</v>
      </c>
      <c r="I10" s="12">
        <v>42.1</v>
      </c>
      <c r="J10" s="12">
        <v>23.7</v>
      </c>
      <c r="K10" s="51">
        <v>9.9</v>
      </c>
      <c r="L10" s="13">
        <v>11.1</v>
      </c>
      <c r="M10" s="11">
        <f t="shared" ref="M10:M15" si="1">+H10+I10</f>
        <v>55.3</v>
      </c>
      <c r="N10" s="13">
        <f t="shared" ref="N10:N15" si="2">+J10+K10</f>
        <v>33.6</v>
      </c>
      <c r="O10" s="26">
        <f t="shared" si="0"/>
        <v>65.8</v>
      </c>
      <c r="P10" s="7">
        <f t="shared" ref="P10:P15" si="3">+M10+N10+L10</f>
        <v>100</v>
      </c>
    </row>
    <row r="11" spans="2:16">
      <c r="C11" s="3" t="s">
        <v>21</v>
      </c>
      <c r="D11" s="4"/>
      <c r="E11" s="4"/>
      <c r="F11" s="4"/>
      <c r="G11" s="4"/>
      <c r="H11" s="11">
        <v>33.299999999999997</v>
      </c>
      <c r="I11" s="12">
        <v>38.9</v>
      </c>
      <c r="J11" s="12">
        <v>17</v>
      </c>
      <c r="K11" s="51">
        <v>6.3</v>
      </c>
      <c r="L11" s="13">
        <v>4.5</v>
      </c>
      <c r="M11" s="11">
        <f t="shared" si="1"/>
        <v>72.199999999999989</v>
      </c>
      <c r="N11" s="13">
        <f t="shared" si="2"/>
        <v>23.3</v>
      </c>
      <c r="O11" s="26">
        <f t="shared" si="0"/>
        <v>55.9</v>
      </c>
      <c r="P11" s="7">
        <f t="shared" si="3"/>
        <v>99.999999999999986</v>
      </c>
    </row>
    <row r="12" spans="2:16">
      <c r="C12" s="3" t="s">
        <v>22</v>
      </c>
      <c r="D12" s="4"/>
      <c r="E12" s="4"/>
      <c r="F12" s="4"/>
      <c r="G12" s="4"/>
      <c r="H12" s="11">
        <v>32.9</v>
      </c>
      <c r="I12" s="12">
        <v>39.1</v>
      </c>
      <c r="J12" s="12">
        <v>13.4</v>
      </c>
      <c r="K12" s="51">
        <v>8.5</v>
      </c>
      <c r="L12" s="13">
        <v>6.2</v>
      </c>
      <c r="M12" s="11">
        <f t="shared" si="1"/>
        <v>72</v>
      </c>
      <c r="N12" s="13">
        <f t="shared" si="2"/>
        <v>21.9</v>
      </c>
      <c r="O12" s="26">
        <f t="shared" si="0"/>
        <v>52.5</v>
      </c>
      <c r="P12" s="7">
        <f t="shared" si="3"/>
        <v>100.10000000000001</v>
      </c>
    </row>
    <row r="13" spans="2:16">
      <c r="C13" s="3" t="s">
        <v>23</v>
      </c>
      <c r="D13" s="4"/>
      <c r="E13" s="4"/>
      <c r="F13" s="4"/>
      <c r="G13" s="4"/>
      <c r="H13" s="11">
        <v>33.6</v>
      </c>
      <c r="I13" s="12">
        <v>45.6</v>
      </c>
      <c r="J13" s="12">
        <v>13.6</v>
      </c>
      <c r="K13" s="51">
        <v>4.9000000000000004</v>
      </c>
      <c r="L13" s="13">
        <v>2.2999999999999998</v>
      </c>
      <c r="M13" s="11">
        <f t="shared" si="1"/>
        <v>79.2</v>
      </c>
      <c r="N13" s="13">
        <f t="shared" si="2"/>
        <v>18.5</v>
      </c>
      <c r="O13" s="26">
        <f t="shared" si="0"/>
        <v>59.2</v>
      </c>
      <c r="P13" s="7">
        <f t="shared" si="3"/>
        <v>100</v>
      </c>
    </row>
    <row r="14" spans="2:16">
      <c r="C14" s="3" t="s">
        <v>24</v>
      </c>
      <c r="D14" s="4"/>
      <c r="E14" s="4"/>
      <c r="F14" s="4"/>
      <c r="G14" s="4"/>
      <c r="H14" s="11">
        <v>23.9</v>
      </c>
      <c r="I14" s="12">
        <v>45.7</v>
      </c>
      <c r="J14" s="12">
        <v>17</v>
      </c>
      <c r="K14" s="51">
        <v>8.9</v>
      </c>
      <c r="L14" s="13">
        <v>4.5</v>
      </c>
      <c r="M14" s="11">
        <f t="shared" si="1"/>
        <v>69.599999999999994</v>
      </c>
      <c r="N14" s="13">
        <f t="shared" si="2"/>
        <v>25.9</v>
      </c>
      <c r="O14" s="26">
        <f t="shared" si="0"/>
        <v>62.7</v>
      </c>
      <c r="P14" s="7">
        <f t="shared" si="3"/>
        <v>100</v>
      </c>
    </row>
    <row r="15" spans="2:16">
      <c r="C15" s="5" t="s">
        <v>25</v>
      </c>
      <c r="D15" s="6"/>
      <c r="E15" s="6"/>
      <c r="F15" s="6"/>
      <c r="G15" s="6"/>
      <c r="H15" s="14">
        <v>32.299999999999997</v>
      </c>
      <c r="I15" s="15">
        <v>36.9</v>
      </c>
      <c r="J15" s="15">
        <v>16.399999999999999</v>
      </c>
      <c r="K15" s="52">
        <v>6.4</v>
      </c>
      <c r="L15" s="16">
        <v>8</v>
      </c>
      <c r="M15" s="14">
        <f t="shared" si="1"/>
        <v>69.199999999999989</v>
      </c>
      <c r="N15" s="16">
        <f t="shared" si="2"/>
        <v>22.799999999999997</v>
      </c>
      <c r="O15" s="27">
        <f t="shared" si="0"/>
        <v>53.3</v>
      </c>
      <c r="P15" s="7">
        <f t="shared" si="3"/>
        <v>99.999999999999986</v>
      </c>
    </row>
    <row r="17" spans="1:20" hidden="1">
      <c r="C17" s="74" t="s">
        <v>282</v>
      </c>
      <c r="D17" s="75"/>
      <c r="E17" s="75"/>
      <c r="F17" s="75"/>
      <c r="G17" s="76"/>
      <c r="H17" s="80" t="s">
        <v>248</v>
      </c>
      <c r="I17" s="72" t="s">
        <v>249</v>
      </c>
      <c r="J17" s="72" t="s">
        <v>250</v>
      </c>
      <c r="K17" s="72" t="s">
        <v>251</v>
      </c>
      <c r="L17" s="72" t="s">
        <v>252</v>
      </c>
      <c r="M17" s="72" t="s">
        <v>253</v>
      </c>
      <c r="N17" s="72" t="s">
        <v>254</v>
      </c>
      <c r="O17" s="72" t="s">
        <v>255</v>
      </c>
      <c r="P17" s="72" t="s">
        <v>256</v>
      </c>
      <c r="Q17" s="72" t="s">
        <v>257</v>
      </c>
      <c r="R17" s="72" t="s">
        <v>258</v>
      </c>
      <c r="S17" s="72" t="s">
        <v>259</v>
      </c>
      <c r="T17" s="70" t="s">
        <v>260</v>
      </c>
    </row>
    <row r="18" spans="1:20" hidden="1">
      <c r="C18" s="77"/>
      <c r="D18" s="78"/>
      <c r="E18" s="78"/>
      <c r="F18" s="78"/>
      <c r="G18" s="79"/>
      <c r="H18" s="81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1"/>
    </row>
    <row r="19" spans="1:20" hidden="1">
      <c r="A19" s="53"/>
      <c r="C19" s="1" t="s">
        <v>19</v>
      </c>
      <c r="D19" s="2"/>
      <c r="E19" s="2"/>
      <c r="F19" s="2"/>
      <c r="G19" s="2"/>
      <c r="H19" s="8">
        <v>66.599999999999994</v>
      </c>
      <c r="I19" s="9">
        <v>62.6</v>
      </c>
      <c r="J19" s="9">
        <v>51.7</v>
      </c>
      <c r="K19" s="9">
        <v>48.9</v>
      </c>
      <c r="L19" s="9">
        <v>37.1</v>
      </c>
      <c r="M19" s="9">
        <v>20.8</v>
      </c>
      <c r="N19" s="9">
        <v>28.3</v>
      </c>
      <c r="O19" s="9">
        <v>19.899999999999999</v>
      </c>
      <c r="P19" s="9">
        <v>35.299999999999997</v>
      </c>
      <c r="Q19" s="50">
        <v>31.2</v>
      </c>
      <c r="R19" s="50">
        <v>24.5</v>
      </c>
      <c r="S19" s="50">
        <v>11.8</v>
      </c>
      <c r="T19" s="10">
        <f>1.2+5.7</f>
        <v>6.9</v>
      </c>
    </row>
    <row r="20" spans="1:20" hidden="1">
      <c r="A20" s="53"/>
      <c r="C20" s="3" t="s">
        <v>20</v>
      </c>
      <c r="D20" s="4"/>
      <c r="E20" s="4"/>
      <c r="F20" s="4"/>
      <c r="G20" s="4"/>
      <c r="H20" s="11">
        <v>66.2</v>
      </c>
      <c r="I20" s="12">
        <v>46.3</v>
      </c>
      <c r="J20" s="12">
        <v>51.3</v>
      </c>
      <c r="K20" s="12">
        <v>50.2</v>
      </c>
      <c r="L20" s="12">
        <v>33.299999999999997</v>
      </c>
      <c r="M20" s="12">
        <v>25.7</v>
      </c>
      <c r="N20" s="12">
        <v>45.2</v>
      </c>
      <c r="O20" s="12">
        <v>32.5</v>
      </c>
      <c r="P20" s="12">
        <v>36.6</v>
      </c>
      <c r="Q20" s="51">
        <v>47.2</v>
      </c>
      <c r="R20" s="51">
        <v>24.3</v>
      </c>
      <c r="S20" s="51">
        <v>13.7</v>
      </c>
      <c r="T20" s="13">
        <f>3+3.5</f>
        <v>6.5</v>
      </c>
    </row>
    <row r="21" spans="1:20" hidden="1">
      <c r="A21" s="53"/>
      <c r="C21" s="3" t="s">
        <v>21</v>
      </c>
      <c r="D21" s="4"/>
      <c r="E21" s="4"/>
      <c r="F21" s="4"/>
      <c r="G21" s="4"/>
      <c r="H21" s="11">
        <v>73.3</v>
      </c>
      <c r="I21" s="12">
        <v>60.1</v>
      </c>
      <c r="J21" s="12">
        <v>68.599999999999994</v>
      </c>
      <c r="K21" s="12">
        <v>45.3</v>
      </c>
      <c r="L21" s="12">
        <v>46.4</v>
      </c>
      <c r="M21" s="12">
        <v>33.799999999999997</v>
      </c>
      <c r="N21" s="12">
        <v>49.9</v>
      </c>
      <c r="O21" s="12">
        <v>38.700000000000003</v>
      </c>
      <c r="P21" s="12">
        <v>41.1</v>
      </c>
      <c r="Q21" s="51">
        <v>43.4</v>
      </c>
      <c r="R21" s="51">
        <v>37.4</v>
      </c>
      <c r="S21" s="51">
        <v>15.8</v>
      </c>
      <c r="T21" s="13">
        <f>2.4+7.3</f>
        <v>9.6999999999999993</v>
      </c>
    </row>
    <row r="22" spans="1:20" hidden="1">
      <c r="A22" s="53"/>
      <c r="C22" s="3" t="s">
        <v>22</v>
      </c>
      <c r="D22" s="4"/>
      <c r="E22" s="4"/>
      <c r="F22" s="4"/>
      <c r="G22" s="4"/>
      <c r="H22" s="11">
        <v>71.599999999999994</v>
      </c>
      <c r="I22" s="12">
        <v>58</v>
      </c>
      <c r="J22" s="12">
        <v>67.8</v>
      </c>
      <c r="K22" s="12">
        <v>38.799999999999997</v>
      </c>
      <c r="L22" s="12">
        <v>44.2</v>
      </c>
      <c r="M22" s="12">
        <v>25.7</v>
      </c>
      <c r="N22" s="12">
        <v>46.4</v>
      </c>
      <c r="O22" s="12">
        <v>36.700000000000003</v>
      </c>
      <c r="P22" s="12">
        <v>38.1</v>
      </c>
      <c r="Q22" s="51">
        <v>33.700000000000003</v>
      </c>
      <c r="R22" s="51">
        <v>28.8</v>
      </c>
      <c r="S22" s="51">
        <v>12.7</v>
      </c>
      <c r="T22" s="13">
        <f>0.5+6.1</f>
        <v>6.6</v>
      </c>
    </row>
    <row r="23" spans="1:20" hidden="1">
      <c r="A23" s="53"/>
      <c r="C23" s="3" t="s">
        <v>23</v>
      </c>
      <c r="D23" s="4"/>
      <c r="E23" s="4"/>
      <c r="F23" s="4"/>
      <c r="G23" s="4"/>
      <c r="H23" s="11">
        <v>75.8</v>
      </c>
      <c r="I23" s="12">
        <v>51.3</v>
      </c>
      <c r="J23" s="12">
        <v>66.400000000000006</v>
      </c>
      <c r="K23" s="12">
        <v>63.2</v>
      </c>
      <c r="L23" s="12">
        <v>55.4</v>
      </c>
      <c r="M23" s="12">
        <v>32.200000000000003</v>
      </c>
      <c r="N23" s="12">
        <v>51</v>
      </c>
      <c r="O23" s="12">
        <v>45.3</v>
      </c>
      <c r="P23" s="12">
        <v>24.8</v>
      </c>
      <c r="Q23" s="51">
        <v>56.4</v>
      </c>
      <c r="R23" s="51">
        <v>40.6</v>
      </c>
      <c r="S23" s="51">
        <v>12.7</v>
      </c>
      <c r="T23" s="13">
        <f>1.5+2.2</f>
        <v>3.7</v>
      </c>
    </row>
    <row r="24" spans="1:20" hidden="1">
      <c r="A24" s="53"/>
      <c r="C24" s="3" t="s">
        <v>24</v>
      </c>
      <c r="D24" s="4"/>
      <c r="E24" s="4"/>
      <c r="F24" s="4"/>
      <c r="G24" s="4"/>
      <c r="H24" s="11">
        <v>68.2</v>
      </c>
      <c r="I24" s="12">
        <v>71.2</v>
      </c>
      <c r="J24" s="12">
        <v>48.7</v>
      </c>
      <c r="K24" s="12">
        <v>45.9</v>
      </c>
      <c r="L24" s="12">
        <v>36.4</v>
      </c>
      <c r="M24" s="12">
        <v>26.2</v>
      </c>
      <c r="N24" s="12">
        <v>38.5</v>
      </c>
      <c r="O24" s="12">
        <v>38.6</v>
      </c>
      <c r="P24" s="12">
        <v>24.8</v>
      </c>
      <c r="Q24" s="51">
        <v>41.4</v>
      </c>
      <c r="R24" s="51">
        <v>30.6</v>
      </c>
      <c r="S24" s="51">
        <v>10.199999999999999</v>
      </c>
      <c r="T24" s="13">
        <f>1.3+4.7</f>
        <v>6</v>
      </c>
    </row>
    <row r="25" spans="1:20" hidden="1">
      <c r="A25" s="53"/>
      <c r="C25" s="5" t="s">
        <v>25</v>
      </c>
      <c r="D25" s="6"/>
      <c r="E25" s="6"/>
      <c r="F25" s="6"/>
      <c r="G25" s="6"/>
      <c r="H25" s="14">
        <v>67.8</v>
      </c>
      <c r="I25" s="15">
        <v>71.7</v>
      </c>
      <c r="J25" s="15">
        <v>63.6</v>
      </c>
      <c r="K25" s="15">
        <v>60.3</v>
      </c>
      <c r="L25" s="15">
        <v>44.8</v>
      </c>
      <c r="M25" s="15">
        <v>27.8</v>
      </c>
      <c r="N25" s="15">
        <v>48.8</v>
      </c>
      <c r="O25" s="15">
        <v>37.9</v>
      </c>
      <c r="P25" s="15">
        <v>32.200000000000003</v>
      </c>
      <c r="Q25" s="52">
        <v>61.5</v>
      </c>
      <c r="R25" s="52">
        <v>31.8</v>
      </c>
      <c r="S25" s="52">
        <v>20.5</v>
      </c>
      <c r="T25" s="16">
        <f>2.8+4.2</f>
        <v>7</v>
      </c>
    </row>
    <row r="26" spans="1:20" hidden="1"/>
    <row r="27" spans="1:20">
      <c r="C27" s="74" t="s">
        <v>261</v>
      </c>
      <c r="D27" s="75"/>
      <c r="E27" s="75"/>
      <c r="F27" s="75"/>
      <c r="G27" s="76"/>
      <c r="H27" s="80" t="s">
        <v>262</v>
      </c>
      <c r="I27" s="72" t="s">
        <v>263</v>
      </c>
      <c r="J27" s="72" t="s">
        <v>264</v>
      </c>
      <c r="K27" s="82" t="s">
        <v>265</v>
      </c>
      <c r="L27" s="82" t="s">
        <v>266</v>
      </c>
      <c r="M27" s="84" t="s">
        <v>121</v>
      </c>
      <c r="N27" s="80" t="s">
        <v>267</v>
      </c>
      <c r="O27" s="70" t="s">
        <v>268</v>
      </c>
      <c r="P27" s="55"/>
      <c r="Q27" s="33"/>
      <c r="R27" s="32"/>
    </row>
    <row r="28" spans="1:20">
      <c r="C28" s="77"/>
      <c r="D28" s="78"/>
      <c r="E28" s="78"/>
      <c r="F28" s="78"/>
      <c r="G28" s="79"/>
      <c r="H28" s="81"/>
      <c r="I28" s="73"/>
      <c r="J28" s="73"/>
      <c r="K28" s="83"/>
      <c r="L28" s="83"/>
      <c r="M28" s="85"/>
      <c r="N28" s="81"/>
      <c r="O28" s="71"/>
      <c r="P28" s="55"/>
      <c r="Q28" s="33"/>
      <c r="R28" s="32"/>
    </row>
    <row r="29" spans="1:20">
      <c r="A29" s="54">
        <f>SUM(H29:M29)</f>
        <v>100.00000000000001</v>
      </c>
      <c r="C29" s="1" t="s">
        <v>19</v>
      </c>
      <c r="D29" s="2"/>
      <c r="E29" s="2"/>
      <c r="F29" s="2"/>
      <c r="G29" s="2"/>
      <c r="H29" s="8">
        <v>4.8</v>
      </c>
      <c r="I29" s="9">
        <v>31.5</v>
      </c>
      <c r="J29" s="9">
        <v>28.6</v>
      </c>
      <c r="K29" s="50">
        <v>14.2</v>
      </c>
      <c r="L29" s="50">
        <v>8.5</v>
      </c>
      <c r="M29" s="10">
        <v>12.4</v>
      </c>
      <c r="N29" s="8">
        <f>+H29+I29</f>
        <v>36.299999999999997</v>
      </c>
      <c r="O29" s="10">
        <f>+J29+K29+L29</f>
        <v>51.3</v>
      </c>
      <c r="P29" s="33"/>
      <c r="Q29" s="33"/>
      <c r="R29" s="32"/>
    </row>
    <row r="30" spans="1:20">
      <c r="A30" s="54">
        <f t="shared" ref="A30:A35" si="4">SUM(H30:M30)</f>
        <v>100</v>
      </c>
      <c r="C30" s="3" t="s">
        <v>20</v>
      </c>
      <c r="D30" s="4"/>
      <c r="E30" s="4"/>
      <c r="F30" s="4"/>
      <c r="G30" s="4"/>
      <c r="H30" s="11">
        <v>4.5</v>
      </c>
      <c r="I30" s="12">
        <v>43.7</v>
      </c>
      <c r="J30" s="12">
        <v>18.5</v>
      </c>
      <c r="K30" s="51">
        <v>19.2</v>
      </c>
      <c r="L30" s="51">
        <v>9.6</v>
      </c>
      <c r="M30" s="13">
        <v>4.5</v>
      </c>
      <c r="N30" s="11">
        <f t="shared" ref="N30:N35" si="5">+H30+I30</f>
        <v>48.2</v>
      </c>
      <c r="O30" s="13">
        <f t="shared" ref="O30:O35" si="6">+J30+K30+L30</f>
        <v>47.300000000000004</v>
      </c>
      <c r="P30" s="33"/>
      <c r="Q30" s="33"/>
      <c r="R30" s="32"/>
    </row>
    <row r="31" spans="1:20">
      <c r="A31" s="54">
        <f t="shared" si="4"/>
        <v>100</v>
      </c>
      <c r="C31" s="3" t="s">
        <v>21</v>
      </c>
      <c r="D31" s="4"/>
      <c r="E31" s="4"/>
      <c r="F31" s="4"/>
      <c r="G31" s="4"/>
      <c r="H31" s="11">
        <v>7.2</v>
      </c>
      <c r="I31" s="12">
        <v>28</v>
      </c>
      <c r="J31" s="12">
        <v>28.6</v>
      </c>
      <c r="K31" s="51">
        <v>21.5</v>
      </c>
      <c r="L31" s="51">
        <v>4.0999999999999996</v>
      </c>
      <c r="M31" s="13">
        <v>10.6</v>
      </c>
      <c r="N31" s="11">
        <f t="shared" si="5"/>
        <v>35.200000000000003</v>
      </c>
      <c r="O31" s="13">
        <f t="shared" si="6"/>
        <v>54.2</v>
      </c>
      <c r="P31" s="33"/>
      <c r="Q31" s="33"/>
      <c r="R31" s="32"/>
    </row>
    <row r="32" spans="1:20">
      <c r="A32" s="54">
        <f t="shared" si="4"/>
        <v>99.899999999999991</v>
      </c>
      <c r="C32" s="3" t="s">
        <v>22</v>
      </c>
      <c r="D32" s="4"/>
      <c r="E32" s="4"/>
      <c r="F32" s="4"/>
      <c r="G32" s="4"/>
      <c r="H32" s="11">
        <v>7.1</v>
      </c>
      <c r="I32" s="12">
        <v>22.4</v>
      </c>
      <c r="J32" s="12">
        <v>28.3</v>
      </c>
      <c r="K32" s="51">
        <v>28.2</v>
      </c>
      <c r="L32" s="51">
        <v>3.3</v>
      </c>
      <c r="M32" s="13">
        <v>10.6</v>
      </c>
      <c r="N32" s="11">
        <f t="shared" si="5"/>
        <v>29.5</v>
      </c>
      <c r="O32" s="13">
        <f t="shared" si="6"/>
        <v>59.8</v>
      </c>
      <c r="P32" s="33"/>
      <c r="Q32" s="33"/>
      <c r="R32" s="32"/>
    </row>
    <row r="33" spans="1:18">
      <c r="A33" s="54">
        <f t="shared" si="4"/>
        <v>99.999999999999986</v>
      </c>
      <c r="C33" s="3" t="s">
        <v>23</v>
      </c>
      <c r="D33" s="4"/>
      <c r="E33" s="4"/>
      <c r="F33" s="4"/>
      <c r="G33" s="4"/>
      <c r="H33" s="11">
        <v>3.5</v>
      </c>
      <c r="I33" s="12">
        <v>15.3</v>
      </c>
      <c r="J33" s="12">
        <v>34.5</v>
      </c>
      <c r="K33" s="51">
        <v>35.9</v>
      </c>
      <c r="L33" s="51">
        <v>4.5999999999999996</v>
      </c>
      <c r="M33" s="13">
        <v>6.2</v>
      </c>
      <c r="N33" s="11">
        <f t="shared" si="5"/>
        <v>18.8</v>
      </c>
      <c r="O33" s="13">
        <f t="shared" si="6"/>
        <v>75</v>
      </c>
      <c r="P33" s="33"/>
      <c r="Q33" s="33"/>
      <c r="R33" s="32"/>
    </row>
    <row r="34" spans="1:18">
      <c r="A34" s="54">
        <f t="shared" si="4"/>
        <v>99.9</v>
      </c>
      <c r="C34" s="3" t="s">
        <v>24</v>
      </c>
      <c r="D34" s="4"/>
      <c r="E34" s="4"/>
      <c r="F34" s="4"/>
      <c r="G34" s="4"/>
      <c r="H34" s="11">
        <v>3.9</v>
      </c>
      <c r="I34" s="12">
        <v>25.2</v>
      </c>
      <c r="J34" s="12">
        <v>30.3</v>
      </c>
      <c r="K34" s="51">
        <v>18.8</v>
      </c>
      <c r="L34" s="51">
        <v>12</v>
      </c>
      <c r="M34" s="13">
        <v>9.6999999999999993</v>
      </c>
      <c r="N34" s="11">
        <f t="shared" si="5"/>
        <v>29.099999999999998</v>
      </c>
      <c r="O34" s="13">
        <f t="shared" si="6"/>
        <v>61.1</v>
      </c>
      <c r="P34" s="33"/>
      <c r="Q34" s="33"/>
      <c r="R34" s="32"/>
    </row>
    <row r="35" spans="1:18">
      <c r="A35" s="54">
        <f t="shared" si="4"/>
        <v>99.999999999999986</v>
      </c>
      <c r="C35" s="5" t="s">
        <v>25</v>
      </c>
      <c r="D35" s="6"/>
      <c r="E35" s="6"/>
      <c r="F35" s="6"/>
      <c r="G35" s="6"/>
      <c r="H35" s="14">
        <v>1.7</v>
      </c>
      <c r="I35" s="15">
        <v>14.7</v>
      </c>
      <c r="J35" s="15">
        <v>20.399999999999999</v>
      </c>
      <c r="K35" s="62">
        <v>47.4</v>
      </c>
      <c r="L35" s="52">
        <v>7.2</v>
      </c>
      <c r="M35" s="16">
        <v>8.6</v>
      </c>
      <c r="N35" s="63">
        <f t="shared" si="5"/>
        <v>16.399999999999999</v>
      </c>
      <c r="O35" s="64">
        <f t="shared" si="6"/>
        <v>75</v>
      </c>
      <c r="P35" s="33"/>
      <c r="Q35" s="33"/>
      <c r="R35" s="32"/>
    </row>
    <row r="37" spans="1:18">
      <c r="C37" s="74" t="s">
        <v>269</v>
      </c>
      <c r="D37" s="75"/>
      <c r="E37" s="75"/>
      <c r="F37" s="75"/>
      <c r="G37" s="76"/>
      <c r="H37" s="80" t="s">
        <v>270</v>
      </c>
      <c r="I37" s="72" t="s">
        <v>271</v>
      </c>
      <c r="J37" s="72" t="s">
        <v>272</v>
      </c>
      <c r="K37" s="82" t="s">
        <v>273</v>
      </c>
      <c r="L37" s="84" t="s">
        <v>121</v>
      </c>
      <c r="M37" s="80" t="s">
        <v>274</v>
      </c>
      <c r="N37" s="70" t="s">
        <v>275</v>
      </c>
      <c r="O37" s="23" t="s">
        <v>31</v>
      </c>
      <c r="P37" s="7"/>
    </row>
    <row r="38" spans="1:18">
      <c r="C38" s="77"/>
      <c r="D38" s="78"/>
      <c r="E38" s="78"/>
      <c r="F38" s="78"/>
      <c r="G38" s="79"/>
      <c r="H38" s="81"/>
      <c r="I38" s="73"/>
      <c r="J38" s="73"/>
      <c r="K38" s="83"/>
      <c r="L38" s="85"/>
      <c r="M38" s="81"/>
      <c r="N38" s="71"/>
      <c r="O38" s="24" t="s">
        <v>32</v>
      </c>
      <c r="P38" s="7"/>
    </row>
    <row r="39" spans="1:18">
      <c r="C39" s="1" t="s">
        <v>19</v>
      </c>
      <c r="D39" s="2"/>
      <c r="E39" s="2"/>
      <c r="F39" s="2"/>
      <c r="G39" s="2"/>
      <c r="H39" s="8">
        <v>4.7</v>
      </c>
      <c r="I39" s="9">
        <v>32.4</v>
      </c>
      <c r="J39" s="9">
        <v>37.4</v>
      </c>
      <c r="K39" s="50">
        <v>7.2</v>
      </c>
      <c r="L39" s="10">
        <v>18.2</v>
      </c>
      <c r="M39" s="8">
        <f>+H39+I39</f>
        <v>37.1</v>
      </c>
      <c r="N39" s="10">
        <f>+J39+K39</f>
        <v>44.6</v>
      </c>
      <c r="O39" s="25">
        <f t="shared" ref="O39:O45" si="7">+I39+J39</f>
        <v>69.8</v>
      </c>
      <c r="P39" s="7">
        <f>+M39+N39+L39</f>
        <v>99.9</v>
      </c>
    </row>
    <row r="40" spans="1:18">
      <c r="C40" s="3" t="s">
        <v>20</v>
      </c>
      <c r="D40" s="4"/>
      <c r="E40" s="4"/>
      <c r="F40" s="4"/>
      <c r="G40" s="4"/>
      <c r="H40" s="11">
        <v>8.1999999999999993</v>
      </c>
      <c r="I40" s="12">
        <v>48.5</v>
      </c>
      <c r="J40" s="12">
        <v>29.1</v>
      </c>
      <c r="K40" s="51">
        <v>6.1</v>
      </c>
      <c r="L40" s="13">
        <v>8</v>
      </c>
      <c r="M40" s="11">
        <f t="shared" ref="M40:M45" si="8">+H40+I40</f>
        <v>56.7</v>
      </c>
      <c r="N40" s="13">
        <f t="shared" ref="N40:N45" si="9">+J40+K40</f>
        <v>35.200000000000003</v>
      </c>
      <c r="O40" s="26">
        <f t="shared" si="7"/>
        <v>77.599999999999994</v>
      </c>
      <c r="P40" s="7">
        <f t="shared" ref="P40:P45" si="10">+M40+N40+L40</f>
        <v>99.9</v>
      </c>
    </row>
    <row r="41" spans="1:18">
      <c r="C41" s="3" t="s">
        <v>21</v>
      </c>
      <c r="D41" s="4"/>
      <c r="E41" s="4"/>
      <c r="F41" s="4"/>
      <c r="G41" s="4"/>
      <c r="H41" s="11">
        <v>9.3000000000000007</v>
      </c>
      <c r="I41" s="12">
        <v>21.6</v>
      </c>
      <c r="J41" s="12">
        <v>46.4</v>
      </c>
      <c r="K41" s="51">
        <v>11.7</v>
      </c>
      <c r="L41" s="13">
        <v>11</v>
      </c>
      <c r="M41" s="11">
        <f t="shared" si="8"/>
        <v>30.900000000000002</v>
      </c>
      <c r="N41" s="13">
        <f t="shared" si="9"/>
        <v>58.099999999999994</v>
      </c>
      <c r="O41" s="26">
        <f t="shared" si="7"/>
        <v>68</v>
      </c>
      <c r="P41" s="7">
        <f t="shared" si="10"/>
        <v>100</v>
      </c>
    </row>
    <row r="42" spans="1:18">
      <c r="C42" s="3" t="s">
        <v>22</v>
      </c>
      <c r="D42" s="4"/>
      <c r="E42" s="4"/>
      <c r="F42" s="4"/>
      <c r="G42" s="4"/>
      <c r="H42" s="11">
        <v>9.8000000000000007</v>
      </c>
      <c r="I42" s="12">
        <v>23.8</v>
      </c>
      <c r="J42" s="12">
        <v>41.6</v>
      </c>
      <c r="K42" s="51">
        <v>13.1</v>
      </c>
      <c r="L42" s="13">
        <v>11.7</v>
      </c>
      <c r="M42" s="11">
        <f t="shared" si="8"/>
        <v>33.6</v>
      </c>
      <c r="N42" s="13">
        <f t="shared" si="9"/>
        <v>54.7</v>
      </c>
      <c r="O42" s="26">
        <f t="shared" si="7"/>
        <v>65.400000000000006</v>
      </c>
      <c r="P42" s="7">
        <f t="shared" si="10"/>
        <v>100.00000000000001</v>
      </c>
    </row>
    <row r="43" spans="1:18">
      <c r="C43" s="3" t="s">
        <v>23</v>
      </c>
      <c r="D43" s="4"/>
      <c r="E43" s="4"/>
      <c r="F43" s="4"/>
      <c r="G43" s="4"/>
      <c r="H43" s="11">
        <v>7.8</v>
      </c>
      <c r="I43" s="12">
        <v>25.2</v>
      </c>
      <c r="J43" s="12">
        <v>45.7</v>
      </c>
      <c r="K43" s="51">
        <v>12.4</v>
      </c>
      <c r="L43" s="13">
        <v>8.8000000000000007</v>
      </c>
      <c r="M43" s="11">
        <f t="shared" si="8"/>
        <v>33</v>
      </c>
      <c r="N43" s="13">
        <f t="shared" si="9"/>
        <v>58.1</v>
      </c>
      <c r="O43" s="26">
        <f t="shared" si="7"/>
        <v>70.900000000000006</v>
      </c>
      <c r="P43" s="7">
        <f t="shared" si="10"/>
        <v>99.899999999999991</v>
      </c>
    </row>
    <row r="44" spans="1:18">
      <c r="C44" s="3" t="s">
        <v>24</v>
      </c>
      <c r="D44" s="4"/>
      <c r="E44" s="4"/>
      <c r="F44" s="4"/>
      <c r="G44" s="4"/>
      <c r="H44" s="11">
        <v>5.6</v>
      </c>
      <c r="I44" s="12">
        <v>32.200000000000003</v>
      </c>
      <c r="J44" s="12">
        <v>43.5</v>
      </c>
      <c r="K44" s="51">
        <v>8.3000000000000007</v>
      </c>
      <c r="L44" s="13">
        <v>10.4</v>
      </c>
      <c r="M44" s="11">
        <f t="shared" si="8"/>
        <v>37.800000000000004</v>
      </c>
      <c r="N44" s="13">
        <f t="shared" si="9"/>
        <v>51.8</v>
      </c>
      <c r="O44" s="26">
        <f t="shared" si="7"/>
        <v>75.7</v>
      </c>
      <c r="P44" s="7">
        <f t="shared" si="10"/>
        <v>100</v>
      </c>
    </row>
    <row r="45" spans="1:18">
      <c r="C45" s="5" t="s">
        <v>25</v>
      </c>
      <c r="D45" s="6"/>
      <c r="E45" s="6"/>
      <c r="F45" s="6"/>
      <c r="G45" s="6"/>
      <c r="H45" s="14">
        <v>4.0999999999999996</v>
      </c>
      <c r="I45" s="15">
        <v>18.7</v>
      </c>
      <c r="J45" s="15">
        <v>53.4</v>
      </c>
      <c r="K45" s="52">
        <v>11.1</v>
      </c>
      <c r="L45" s="16">
        <v>12.7</v>
      </c>
      <c r="M45" s="14">
        <f t="shared" si="8"/>
        <v>22.799999999999997</v>
      </c>
      <c r="N45" s="16">
        <f t="shared" si="9"/>
        <v>64.5</v>
      </c>
      <c r="O45" s="27">
        <f t="shared" si="7"/>
        <v>72.099999999999994</v>
      </c>
      <c r="P45" s="7">
        <f t="shared" si="10"/>
        <v>100</v>
      </c>
    </row>
    <row r="47" spans="1:18">
      <c r="B47" t="s">
        <v>326</v>
      </c>
    </row>
    <row r="49" spans="3:16">
      <c r="C49" s="74" t="s">
        <v>283</v>
      </c>
      <c r="D49" s="75"/>
      <c r="E49" s="75"/>
      <c r="F49" s="75"/>
      <c r="G49" s="76"/>
      <c r="H49" s="80" t="s">
        <v>276</v>
      </c>
      <c r="I49" s="72" t="s">
        <v>277</v>
      </c>
      <c r="J49" s="72" t="s">
        <v>278</v>
      </c>
      <c r="K49" s="82" t="s">
        <v>279</v>
      </c>
      <c r="L49" s="80" t="s">
        <v>280</v>
      </c>
      <c r="M49" s="70" t="s">
        <v>281</v>
      </c>
      <c r="N49" s="23" t="s">
        <v>31</v>
      </c>
      <c r="P49" s="7"/>
    </row>
    <row r="50" spans="3:16">
      <c r="C50" s="77"/>
      <c r="D50" s="78"/>
      <c r="E50" s="78"/>
      <c r="F50" s="78"/>
      <c r="G50" s="79"/>
      <c r="H50" s="81"/>
      <c r="I50" s="73"/>
      <c r="J50" s="73"/>
      <c r="K50" s="83"/>
      <c r="L50" s="81"/>
      <c r="M50" s="71"/>
      <c r="N50" s="24" t="s">
        <v>32</v>
      </c>
      <c r="P50" s="7"/>
    </row>
    <row r="51" spans="3:16">
      <c r="C51" s="1" t="s">
        <v>19</v>
      </c>
      <c r="D51" s="2"/>
      <c r="E51" s="2"/>
      <c r="F51" s="2"/>
      <c r="G51" s="2"/>
      <c r="H51" s="8">
        <v>29.4</v>
      </c>
      <c r="I51" s="9">
        <v>43.6</v>
      </c>
      <c r="J51" s="9">
        <v>18.600000000000001</v>
      </c>
      <c r="K51" s="50">
        <v>8.4</v>
      </c>
      <c r="L51" s="8">
        <f>+H51+I51</f>
        <v>73</v>
      </c>
      <c r="M51" s="10">
        <f>+J51+K51</f>
        <v>27</v>
      </c>
      <c r="N51" s="25">
        <f t="shared" ref="N51:N57" si="11">+I51+J51</f>
        <v>62.2</v>
      </c>
      <c r="P51" s="7">
        <f t="shared" ref="P51:P57" si="12">SUM(H51:K51)</f>
        <v>100</v>
      </c>
    </row>
    <row r="52" spans="3:16">
      <c r="C52" s="3" t="s">
        <v>20</v>
      </c>
      <c r="D52" s="4"/>
      <c r="E52" s="4"/>
      <c r="F52" s="4"/>
      <c r="G52" s="4"/>
      <c r="H52" s="11">
        <v>25.5</v>
      </c>
      <c r="I52" s="12">
        <v>44.3</v>
      </c>
      <c r="J52" s="12">
        <v>23.2</v>
      </c>
      <c r="K52" s="51">
        <v>6.9</v>
      </c>
      <c r="L52" s="11">
        <f t="shared" ref="L52:L57" si="13">+H52+I52</f>
        <v>69.8</v>
      </c>
      <c r="M52" s="13">
        <f t="shared" ref="M52:M57" si="14">+J52+K52</f>
        <v>30.1</v>
      </c>
      <c r="N52" s="26">
        <f t="shared" si="11"/>
        <v>67.5</v>
      </c>
      <c r="P52" s="7">
        <f t="shared" si="12"/>
        <v>99.9</v>
      </c>
    </row>
    <row r="53" spans="3:16">
      <c r="C53" s="3" t="s">
        <v>21</v>
      </c>
      <c r="D53" s="4"/>
      <c r="E53" s="4"/>
      <c r="F53" s="4"/>
      <c r="G53" s="4"/>
      <c r="H53" s="11">
        <v>21.7</v>
      </c>
      <c r="I53" s="12">
        <v>31.8</v>
      </c>
      <c r="J53" s="12">
        <v>27.4</v>
      </c>
      <c r="K53" s="51">
        <v>19.100000000000001</v>
      </c>
      <c r="L53" s="11">
        <f t="shared" si="13"/>
        <v>53.5</v>
      </c>
      <c r="M53" s="13">
        <f t="shared" si="14"/>
        <v>46.5</v>
      </c>
      <c r="N53" s="26">
        <f t="shared" si="11"/>
        <v>59.2</v>
      </c>
      <c r="P53" s="7">
        <f t="shared" si="12"/>
        <v>100</v>
      </c>
    </row>
    <row r="54" spans="3:16">
      <c r="C54" s="3" t="s">
        <v>22</v>
      </c>
      <c r="D54" s="4"/>
      <c r="E54" s="4"/>
      <c r="F54" s="4"/>
      <c r="G54" s="4"/>
      <c r="H54" s="11">
        <v>27</v>
      </c>
      <c r="I54" s="12">
        <v>34.299999999999997</v>
      </c>
      <c r="J54" s="12">
        <v>24.2</v>
      </c>
      <c r="K54" s="51">
        <v>14.5</v>
      </c>
      <c r="L54" s="11">
        <f t="shared" si="13"/>
        <v>61.3</v>
      </c>
      <c r="M54" s="13">
        <f t="shared" si="14"/>
        <v>38.700000000000003</v>
      </c>
      <c r="N54" s="26">
        <f t="shared" si="11"/>
        <v>58.5</v>
      </c>
      <c r="P54" s="7">
        <f t="shared" si="12"/>
        <v>100</v>
      </c>
    </row>
    <row r="55" spans="3:16">
      <c r="C55" s="3" t="s">
        <v>23</v>
      </c>
      <c r="D55" s="4"/>
      <c r="E55" s="4"/>
      <c r="F55" s="4"/>
      <c r="G55" s="4"/>
      <c r="H55" s="11">
        <v>14.2</v>
      </c>
      <c r="I55" s="12">
        <v>28.9</v>
      </c>
      <c r="J55" s="12">
        <v>35.700000000000003</v>
      </c>
      <c r="K55" s="51">
        <v>21.2</v>
      </c>
      <c r="L55" s="11">
        <f t="shared" si="13"/>
        <v>43.099999999999994</v>
      </c>
      <c r="M55" s="13">
        <f t="shared" si="14"/>
        <v>56.900000000000006</v>
      </c>
      <c r="N55" s="26">
        <f t="shared" si="11"/>
        <v>64.599999999999994</v>
      </c>
      <c r="P55" s="7">
        <f t="shared" si="12"/>
        <v>100</v>
      </c>
    </row>
    <row r="56" spans="3:16">
      <c r="C56" s="3" t="s">
        <v>24</v>
      </c>
      <c r="D56" s="4"/>
      <c r="E56" s="4"/>
      <c r="F56" s="4"/>
      <c r="G56" s="4"/>
      <c r="H56" s="11">
        <v>31.6</v>
      </c>
      <c r="I56" s="12">
        <v>46.4</v>
      </c>
      <c r="J56" s="12">
        <v>16.600000000000001</v>
      </c>
      <c r="K56" s="51">
        <v>5.4</v>
      </c>
      <c r="L56" s="11">
        <f t="shared" si="13"/>
        <v>78</v>
      </c>
      <c r="M56" s="13">
        <f t="shared" si="14"/>
        <v>22</v>
      </c>
      <c r="N56" s="26">
        <f t="shared" si="11"/>
        <v>63</v>
      </c>
      <c r="P56" s="7">
        <f t="shared" si="12"/>
        <v>100</v>
      </c>
    </row>
    <row r="57" spans="3:16">
      <c r="C57" s="5" t="s">
        <v>25</v>
      </c>
      <c r="D57" s="6"/>
      <c r="E57" s="6"/>
      <c r="F57" s="6"/>
      <c r="G57" s="6"/>
      <c r="H57" s="63">
        <v>9.6999999999999993</v>
      </c>
      <c r="I57" s="15">
        <v>23</v>
      </c>
      <c r="J57" s="15">
        <v>36.700000000000003</v>
      </c>
      <c r="K57" s="62">
        <v>30.7</v>
      </c>
      <c r="L57" s="14">
        <f t="shared" si="13"/>
        <v>32.700000000000003</v>
      </c>
      <c r="M57" s="64">
        <f t="shared" si="14"/>
        <v>67.400000000000006</v>
      </c>
      <c r="N57" s="27">
        <f t="shared" si="11"/>
        <v>59.7</v>
      </c>
      <c r="P57" s="7">
        <f t="shared" si="12"/>
        <v>100.10000000000001</v>
      </c>
    </row>
    <row r="58" spans="3:16">
      <c r="P58" s="7"/>
    </row>
    <row r="59" spans="3:16">
      <c r="C59" s="74" t="s">
        <v>284</v>
      </c>
      <c r="D59" s="75"/>
      <c r="E59" s="75"/>
      <c r="F59" s="75"/>
      <c r="G59" s="76"/>
      <c r="H59" s="80" t="s">
        <v>276</v>
      </c>
      <c r="I59" s="72" t="s">
        <v>277</v>
      </c>
      <c r="J59" s="72" t="s">
        <v>278</v>
      </c>
      <c r="K59" s="82" t="s">
        <v>279</v>
      </c>
      <c r="L59" s="80" t="s">
        <v>280</v>
      </c>
      <c r="M59" s="70" t="s">
        <v>281</v>
      </c>
      <c r="N59" s="23" t="s">
        <v>31</v>
      </c>
      <c r="P59" s="7"/>
    </row>
    <row r="60" spans="3:16">
      <c r="C60" s="77"/>
      <c r="D60" s="78"/>
      <c r="E60" s="78"/>
      <c r="F60" s="78"/>
      <c r="G60" s="79"/>
      <c r="H60" s="81"/>
      <c r="I60" s="73"/>
      <c r="J60" s="73"/>
      <c r="K60" s="83"/>
      <c r="L60" s="81"/>
      <c r="M60" s="71"/>
      <c r="N60" s="24" t="s">
        <v>32</v>
      </c>
      <c r="P60" s="7"/>
    </row>
    <row r="61" spans="3:16">
      <c r="C61" s="1" t="s">
        <v>19</v>
      </c>
      <c r="D61" s="2"/>
      <c r="E61" s="2"/>
      <c r="F61" s="2"/>
      <c r="G61" s="2"/>
      <c r="H61" s="8">
        <v>32.200000000000003</v>
      </c>
      <c r="I61" s="9">
        <v>42.6</v>
      </c>
      <c r="J61" s="9">
        <v>18.600000000000001</v>
      </c>
      <c r="K61" s="50">
        <v>6.6</v>
      </c>
      <c r="L61" s="8">
        <f>+H61+I61</f>
        <v>74.800000000000011</v>
      </c>
      <c r="M61" s="10">
        <f>+J61+K61</f>
        <v>25.200000000000003</v>
      </c>
      <c r="N61" s="25">
        <f t="shared" ref="N61:N67" si="15">+I61+J61</f>
        <v>61.2</v>
      </c>
      <c r="P61" s="7">
        <f t="shared" ref="P61:P67" si="16">SUM(H61:K61)</f>
        <v>100</v>
      </c>
    </row>
    <row r="62" spans="3:16">
      <c r="C62" s="3" t="s">
        <v>20</v>
      </c>
      <c r="D62" s="4"/>
      <c r="E62" s="4"/>
      <c r="F62" s="4"/>
      <c r="G62" s="4"/>
      <c r="H62" s="11">
        <v>19.899999999999999</v>
      </c>
      <c r="I62" s="12">
        <v>39</v>
      </c>
      <c r="J62" s="12">
        <v>30.9</v>
      </c>
      <c r="K62" s="51">
        <v>10.199999999999999</v>
      </c>
      <c r="L62" s="11">
        <f t="shared" ref="L62:L67" si="17">+H62+I62</f>
        <v>58.9</v>
      </c>
      <c r="M62" s="13">
        <f t="shared" ref="M62:M67" si="18">+J62+K62</f>
        <v>41.099999999999994</v>
      </c>
      <c r="N62" s="26">
        <f t="shared" si="15"/>
        <v>69.900000000000006</v>
      </c>
      <c r="P62" s="7">
        <f t="shared" si="16"/>
        <v>100</v>
      </c>
    </row>
    <row r="63" spans="3:16">
      <c r="C63" s="3" t="s">
        <v>21</v>
      </c>
      <c r="D63" s="4"/>
      <c r="E63" s="4"/>
      <c r="F63" s="4"/>
      <c r="G63" s="4"/>
      <c r="H63" s="11">
        <v>16.899999999999999</v>
      </c>
      <c r="I63" s="12">
        <v>39.299999999999997</v>
      </c>
      <c r="J63" s="12">
        <v>28.4</v>
      </c>
      <c r="K63" s="51">
        <v>15.4</v>
      </c>
      <c r="L63" s="11">
        <f t="shared" si="17"/>
        <v>56.199999999999996</v>
      </c>
      <c r="M63" s="13">
        <f t="shared" si="18"/>
        <v>43.8</v>
      </c>
      <c r="N63" s="26">
        <f t="shared" si="15"/>
        <v>67.699999999999989</v>
      </c>
      <c r="P63" s="7">
        <f t="shared" si="16"/>
        <v>100</v>
      </c>
    </row>
    <row r="64" spans="3:16">
      <c r="C64" s="3" t="s">
        <v>22</v>
      </c>
      <c r="D64" s="4"/>
      <c r="E64" s="4"/>
      <c r="F64" s="4"/>
      <c r="G64" s="4"/>
      <c r="H64" s="11">
        <v>19.2</v>
      </c>
      <c r="I64" s="12">
        <v>44.4</v>
      </c>
      <c r="J64" s="12">
        <v>25.2</v>
      </c>
      <c r="K64" s="51">
        <v>11.1</v>
      </c>
      <c r="L64" s="11">
        <f t="shared" si="17"/>
        <v>63.599999999999994</v>
      </c>
      <c r="M64" s="13">
        <f t="shared" si="18"/>
        <v>36.299999999999997</v>
      </c>
      <c r="N64" s="26">
        <f t="shared" si="15"/>
        <v>69.599999999999994</v>
      </c>
      <c r="P64" s="7">
        <f t="shared" si="16"/>
        <v>99.899999999999991</v>
      </c>
    </row>
    <row r="65" spans="3:16">
      <c r="C65" s="3" t="s">
        <v>23</v>
      </c>
      <c r="D65" s="4"/>
      <c r="E65" s="4"/>
      <c r="F65" s="4"/>
      <c r="G65" s="4"/>
      <c r="H65" s="11">
        <v>12.5</v>
      </c>
      <c r="I65" s="12">
        <v>37.1</v>
      </c>
      <c r="J65" s="12">
        <v>33.9</v>
      </c>
      <c r="K65" s="51">
        <v>16.399999999999999</v>
      </c>
      <c r="L65" s="11">
        <f t="shared" si="17"/>
        <v>49.6</v>
      </c>
      <c r="M65" s="13">
        <f t="shared" si="18"/>
        <v>50.3</v>
      </c>
      <c r="N65" s="26">
        <f t="shared" si="15"/>
        <v>71</v>
      </c>
      <c r="P65" s="7">
        <f t="shared" si="16"/>
        <v>99.9</v>
      </c>
    </row>
    <row r="66" spans="3:16">
      <c r="C66" s="3" t="s">
        <v>24</v>
      </c>
      <c r="D66" s="4"/>
      <c r="E66" s="4"/>
      <c r="F66" s="4"/>
      <c r="G66" s="4"/>
      <c r="H66" s="11">
        <v>19</v>
      </c>
      <c r="I66" s="12">
        <v>43.3</v>
      </c>
      <c r="J66" s="12">
        <v>28.6</v>
      </c>
      <c r="K66" s="51">
        <v>9</v>
      </c>
      <c r="L66" s="11">
        <f t="shared" si="17"/>
        <v>62.3</v>
      </c>
      <c r="M66" s="13">
        <f t="shared" si="18"/>
        <v>37.6</v>
      </c>
      <c r="N66" s="26">
        <f t="shared" si="15"/>
        <v>71.900000000000006</v>
      </c>
      <c r="P66" s="7">
        <f t="shared" si="16"/>
        <v>99.9</v>
      </c>
    </row>
    <row r="67" spans="3:16">
      <c r="C67" s="5" t="s">
        <v>25</v>
      </c>
      <c r="D67" s="6"/>
      <c r="E67" s="6"/>
      <c r="F67" s="6"/>
      <c r="G67" s="6"/>
      <c r="H67" s="63">
        <v>7.5</v>
      </c>
      <c r="I67" s="15">
        <v>23.2</v>
      </c>
      <c r="J67" s="15">
        <v>44.2</v>
      </c>
      <c r="K67" s="62">
        <v>25</v>
      </c>
      <c r="L67" s="14">
        <f t="shared" si="17"/>
        <v>30.7</v>
      </c>
      <c r="M67" s="64">
        <f t="shared" si="18"/>
        <v>69.2</v>
      </c>
      <c r="N67" s="27">
        <f t="shared" si="15"/>
        <v>67.400000000000006</v>
      </c>
      <c r="P67" s="7">
        <f t="shared" si="16"/>
        <v>99.9</v>
      </c>
    </row>
    <row r="68" spans="3:16">
      <c r="P68" s="7"/>
    </row>
    <row r="69" spans="3:16">
      <c r="C69" s="74" t="s">
        <v>285</v>
      </c>
      <c r="D69" s="75"/>
      <c r="E69" s="75"/>
      <c r="F69" s="75"/>
      <c r="G69" s="76"/>
      <c r="H69" s="80" t="s">
        <v>276</v>
      </c>
      <c r="I69" s="72" t="s">
        <v>277</v>
      </c>
      <c r="J69" s="72" t="s">
        <v>278</v>
      </c>
      <c r="K69" s="82" t="s">
        <v>279</v>
      </c>
      <c r="L69" s="80" t="s">
        <v>280</v>
      </c>
      <c r="M69" s="70" t="s">
        <v>281</v>
      </c>
      <c r="N69" s="23" t="s">
        <v>31</v>
      </c>
      <c r="P69" s="7"/>
    </row>
    <row r="70" spans="3:16">
      <c r="C70" s="77"/>
      <c r="D70" s="78"/>
      <c r="E70" s="78"/>
      <c r="F70" s="78"/>
      <c r="G70" s="79"/>
      <c r="H70" s="81"/>
      <c r="I70" s="73"/>
      <c r="J70" s="73"/>
      <c r="K70" s="83"/>
      <c r="L70" s="81"/>
      <c r="M70" s="71"/>
      <c r="N70" s="24" t="s">
        <v>32</v>
      </c>
      <c r="P70" s="7"/>
    </row>
    <row r="71" spans="3:16">
      <c r="C71" s="1" t="s">
        <v>19</v>
      </c>
      <c r="D71" s="2"/>
      <c r="E71" s="2"/>
      <c r="F71" s="2"/>
      <c r="G71" s="2"/>
      <c r="H71" s="8">
        <v>23.8</v>
      </c>
      <c r="I71" s="9">
        <v>44.4</v>
      </c>
      <c r="J71" s="9">
        <v>22.1</v>
      </c>
      <c r="K71" s="50">
        <v>9.6</v>
      </c>
      <c r="L71" s="8">
        <f>+H71+I71</f>
        <v>68.2</v>
      </c>
      <c r="M71" s="10">
        <f>+J71+K71</f>
        <v>31.700000000000003</v>
      </c>
      <c r="N71" s="25">
        <f t="shared" ref="N71:N77" si="19">+I71+J71</f>
        <v>66.5</v>
      </c>
      <c r="P71" s="7">
        <f t="shared" ref="P71:P77" si="20">SUM(H71:K71)</f>
        <v>99.9</v>
      </c>
    </row>
    <row r="72" spans="3:16">
      <c r="C72" s="3" t="s">
        <v>20</v>
      </c>
      <c r="D72" s="4"/>
      <c r="E72" s="4"/>
      <c r="F72" s="4"/>
      <c r="G72" s="4"/>
      <c r="H72" s="11">
        <v>15.9</v>
      </c>
      <c r="I72" s="12">
        <v>35.799999999999997</v>
      </c>
      <c r="J72" s="12">
        <v>36.299999999999997</v>
      </c>
      <c r="K72" s="51">
        <v>12.1</v>
      </c>
      <c r="L72" s="11">
        <f t="shared" ref="L72" si="21">+H72+I72</f>
        <v>51.699999999999996</v>
      </c>
      <c r="M72" s="13">
        <f t="shared" ref="M72" si="22">+J72+K72</f>
        <v>48.4</v>
      </c>
      <c r="N72" s="26">
        <f t="shared" ref="N72" si="23">+I72+J72</f>
        <v>72.099999999999994</v>
      </c>
      <c r="P72" s="7">
        <f t="shared" si="20"/>
        <v>100.1</v>
      </c>
    </row>
    <row r="73" spans="3:16">
      <c r="C73" s="3" t="s">
        <v>21</v>
      </c>
      <c r="D73" s="4"/>
      <c r="E73" s="4"/>
      <c r="F73" s="4"/>
      <c r="G73" s="4"/>
      <c r="H73" s="11">
        <v>20.8</v>
      </c>
      <c r="I73" s="12">
        <v>39.200000000000003</v>
      </c>
      <c r="J73" s="12">
        <v>25.6</v>
      </c>
      <c r="K73" s="51">
        <v>14.5</v>
      </c>
      <c r="L73" s="11">
        <f t="shared" ref="L73:L77" si="24">+H73+I73</f>
        <v>60</v>
      </c>
      <c r="M73" s="13">
        <f t="shared" ref="M73:M77" si="25">+J73+K73</f>
        <v>40.1</v>
      </c>
      <c r="N73" s="26">
        <f t="shared" si="19"/>
        <v>64.800000000000011</v>
      </c>
      <c r="P73" s="7">
        <f t="shared" si="20"/>
        <v>100.1</v>
      </c>
    </row>
    <row r="74" spans="3:16">
      <c r="C74" s="3" t="s">
        <v>22</v>
      </c>
      <c r="D74" s="4"/>
      <c r="E74" s="4"/>
      <c r="F74" s="4"/>
      <c r="G74" s="4"/>
      <c r="H74" s="11">
        <v>19.100000000000001</v>
      </c>
      <c r="I74" s="12">
        <v>40.6</v>
      </c>
      <c r="J74" s="12">
        <v>27.5</v>
      </c>
      <c r="K74" s="51">
        <v>12.8</v>
      </c>
      <c r="L74" s="11">
        <f t="shared" si="24"/>
        <v>59.7</v>
      </c>
      <c r="M74" s="13">
        <f t="shared" si="25"/>
        <v>40.299999999999997</v>
      </c>
      <c r="N74" s="26">
        <f t="shared" si="19"/>
        <v>68.099999999999994</v>
      </c>
      <c r="P74" s="7">
        <f t="shared" si="20"/>
        <v>100</v>
      </c>
    </row>
    <row r="75" spans="3:16">
      <c r="C75" s="3" t="s">
        <v>23</v>
      </c>
      <c r="D75" s="4"/>
      <c r="E75" s="4"/>
      <c r="F75" s="4"/>
      <c r="G75" s="4"/>
      <c r="H75" s="11">
        <v>13.1</v>
      </c>
      <c r="I75" s="12">
        <v>35</v>
      </c>
      <c r="J75" s="12">
        <v>33.299999999999997</v>
      </c>
      <c r="K75" s="51">
        <v>18.7</v>
      </c>
      <c r="L75" s="11">
        <f t="shared" si="24"/>
        <v>48.1</v>
      </c>
      <c r="M75" s="13">
        <f t="shared" si="25"/>
        <v>52</v>
      </c>
      <c r="N75" s="26">
        <f t="shared" si="19"/>
        <v>68.3</v>
      </c>
      <c r="P75" s="7">
        <f t="shared" si="20"/>
        <v>100.10000000000001</v>
      </c>
    </row>
    <row r="76" spans="3:16">
      <c r="C76" s="3" t="s">
        <v>24</v>
      </c>
      <c r="D76" s="4"/>
      <c r="E76" s="4"/>
      <c r="F76" s="4"/>
      <c r="G76" s="4"/>
      <c r="H76" s="11">
        <v>21.1</v>
      </c>
      <c r="I76" s="12">
        <v>37.200000000000003</v>
      </c>
      <c r="J76" s="12">
        <v>27.2</v>
      </c>
      <c r="K76" s="51">
        <v>14.5</v>
      </c>
      <c r="L76" s="11">
        <f t="shared" si="24"/>
        <v>58.300000000000004</v>
      </c>
      <c r="M76" s="13">
        <f t="shared" si="25"/>
        <v>41.7</v>
      </c>
      <c r="N76" s="26">
        <f t="shared" si="19"/>
        <v>64.400000000000006</v>
      </c>
      <c r="P76" s="7">
        <f t="shared" si="20"/>
        <v>100</v>
      </c>
    </row>
    <row r="77" spans="3:16">
      <c r="C77" s="5" t="s">
        <v>25</v>
      </c>
      <c r="D77" s="6"/>
      <c r="E77" s="6"/>
      <c r="F77" s="6"/>
      <c r="G77" s="6"/>
      <c r="H77" s="63">
        <v>8.1999999999999993</v>
      </c>
      <c r="I77" s="15">
        <v>26.3</v>
      </c>
      <c r="J77" s="15">
        <v>41.2</v>
      </c>
      <c r="K77" s="62">
        <v>24.3</v>
      </c>
      <c r="L77" s="14">
        <f t="shared" si="24"/>
        <v>34.5</v>
      </c>
      <c r="M77" s="64">
        <f t="shared" si="25"/>
        <v>65.5</v>
      </c>
      <c r="N77" s="27">
        <f t="shared" si="19"/>
        <v>67.5</v>
      </c>
      <c r="P77" s="7">
        <f t="shared" si="20"/>
        <v>100</v>
      </c>
    </row>
    <row r="78" spans="3:16" s="32" customFormat="1">
      <c r="H78" s="33"/>
      <c r="I78" s="33"/>
      <c r="J78" s="33"/>
      <c r="K78" s="33"/>
      <c r="L78" s="33"/>
      <c r="M78" s="33"/>
      <c r="N78" s="33"/>
      <c r="P78" s="33"/>
    </row>
    <row r="79" spans="3:16" ht="13.15" customHeight="1">
      <c r="C79" s="74" t="s">
        <v>286</v>
      </c>
      <c r="D79" s="75"/>
      <c r="E79" s="75"/>
      <c r="F79" s="75"/>
      <c r="G79" s="76"/>
      <c r="H79" s="80" t="s">
        <v>276</v>
      </c>
      <c r="I79" s="72" t="s">
        <v>277</v>
      </c>
      <c r="J79" s="72" t="s">
        <v>278</v>
      </c>
      <c r="K79" s="70" t="s">
        <v>279</v>
      </c>
      <c r="L79" s="80" t="s">
        <v>280</v>
      </c>
      <c r="M79" s="70" t="s">
        <v>281</v>
      </c>
      <c r="N79" s="23" t="s">
        <v>31</v>
      </c>
      <c r="P79" s="7"/>
    </row>
    <row r="80" spans="3:16">
      <c r="C80" s="77"/>
      <c r="D80" s="78"/>
      <c r="E80" s="78"/>
      <c r="F80" s="78"/>
      <c r="G80" s="79"/>
      <c r="H80" s="81"/>
      <c r="I80" s="73"/>
      <c r="J80" s="73"/>
      <c r="K80" s="71"/>
      <c r="L80" s="81"/>
      <c r="M80" s="71"/>
      <c r="N80" s="24" t="s">
        <v>32</v>
      </c>
      <c r="P80" s="7"/>
    </row>
    <row r="81" spans="3:16">
      <c r="C81" s="1" t="s">
        <v>19</v>
      </c>
      <c r="D81" s="2"/>
      <c r="E81" s="2"/>
      <c r="F81" s="2"/>
      <c r="G81" s="2"/>
      <c r="H81" s="8">
        <v>20.9</v>
      </c>
      <c r="I81" s="9">
        <v>42.4</v>
      </c>
      <c r="J81" s="9">
        <v>26.5</v>
      </c>
      <c r="K81" s="50">
        <v>10.3</v>
      </c>
      <c r="L81" s="8">
        <f>+H81+I81</f>
        <v>63.3</v>
      </c>
      <c r="M81" s="10">
        <f>+J81+K81</f>
        <v>36.799999999999997</v>
      </c>
      <c r="N81" s="25">
        <f t="shared" ref="N81:N87" si="26">+I81+J81</f>
        <v>68.900000000000006</v>
      </c>
      <c r="P81" s="7">
        <f t="shared" ref="P81:P87" si="27">SUM(H81:K81)</f>
        <v>100.1</v>
      </c>
    </row>
    <row r="82" spans="3:16">
      <c r="C82" s="3" t="s">
        <v>20</v>
      </c>
      <c r="D82" s="4"/>
      <c r="E82" s="4"/>
      <c r="F82" s="4"/>
      <c r="G82" s="4"/>
      <c r="H82" s="11">
        <v>25.3</v>
      </c>
      <c r="I82" s="12">
        <v>38.700000000000003</v>
      </c>
      <c r="J82" s="12">
        <v>24.6</v>
      </c>
      <c r="K82" s="51">
        <v>11.4</v>
      </c>
      <c r="L82" s="11">
        <f t="shared" ref="L82:L87" si="28">+H82+I82</f>
        <v>64</v>
      </c>
      <c r="M82" s="13">
        <f t="shared" ref="M82:M87" si="29">+J82+K82</f>
        <v>36</v>
      </c>
      <c r="N82" s="26">
        <f t="shared" si="26"/>
        <v>63.300000000000004</v>
      </c>
      <c r="P82" s="7">
        <f t="shared" si="27"/>
        <v>100</v>
      </c>
    </row>
    <row r="83" spans="3:16">
      <c r="C83" s="3" t="s">
        <v>21</v>
      </c>
      <c r="D83" s="4"/>
      <c r="E83" s="4"/>
      <c r="F83" s="4"/>
      <c r="G83" s="4"/>
      <c r="H83" s="11">
        <v>18.899999999999999</v>
      </c>
      <c r="I83" s="12">
        <v>33.1</v>
      </c>
      <c r="J83" s="12">
        <v>28.7</v>
      </c>
      <c r="K83" s="51">
        <v>19.3</v>
      </c>
      <c r="L83" s="11">
        <f t="shared" si="28"/>
        <v>52</v>
      </c>
      <c r="M83" s="13">
        <f t="shared" si="29"/>
        <v>48</v>
      </c>
      <c r="N83" s="26">
        <f t="shared" si="26"/>
        <v>61.8</v>
      </c>
      <c r="P83" s="7">
        <f t="shared" si="27"/>
        <v>100</v>
      </c>
    </row>
    <row r="84" spans="3:16">
      <c r="C84" s="3" t="s">
        <v>22</v>
      </c>
      <c r="D84" s="4"/>
      <c r="E84" s="4"/>
      <c r="F84" s="4"/>
      <c r="G84" s="4"/>
      <c r="H84" s="11">
        <v>18.3</v>
      </c>
      <c r="I84" s="12">
        <v>38</v>
      </c>
      <c r="J84" s="12">
        <v>28.8</v>
      </c>
      <c r="K84" s="51">
        <v>14.9</v>
      </c>
      <c r="L84" s="11">
        <f t="shared" si="28"/>
        <v>56.3</v>
      </c>
      <c r="M84" s="13">
        <f t="shared" si="29"/>
        <v>43.7</v>
      </c>
      <c r="N84" s="26">
        <f t="shared" si="26"/>
        <v>66.8</v>
      </c>
      <c r="P84" s="7">
        <f t="shared" si="27"/>
        <v>100</v>
      </c>
    </row>
    <row r="85" spans="3:16">
      <c r="C85" s="3" t="s">
        <v>23</v>
      </c>
      <c r="D85" s="4"/>
      <c r="E85" s="4"/>
      <c r="F85" s="4"/>
      <c r="G85" s="4"/>
      <c r="H85" s="11">
        <v>13.6</v>
      </c>
      <c r="I85" s="12">
        <v>37</v>
      </c>
      <c r="J85" s="12">
        <v>31.8</v>
      </c>
      <c r="K85" s="51">
        <v>17.5</v>
      </c>
      <c r="L85" s="11">
        <f t="shared" si="28"/>
        <v>50.6</v>
      </c>
      <c r="M85" s="13">
        <f t="shared" si="29"/>
        <v>49.3</v>
      </c>
      <c r="N85" s="26">
        <f t="shared" si="26"/>
        <v>68.8</v>
      </c>
      <c r="P85" s="7">
        <f t="shared" si="27"/>
        <v>99.9</v>
      </c>
    </row>
    <row r="86" spans="3:16">
      <c r="C86" s="3" t="s">
        <v>24</v>
      </c>
      <c r="D86" s="4"/>
      <c r="E86" s="4"/>
      <c r="F86" s="4"/>
      <c r="G86" s="4"/>
      <c r="H86" s="11">
        <v>28.6</v>
      </c>
      <c r="I86" s="12">
        <v>34.700000000000003</v>
      </c>
      <c r="J86" s="12">
        <v>24</v>
      </c>
      <c r="K86" s="51">
        <v>12.7</v>
      </c>
      <c r="L86" s="11">
        <f t="shared" si="28"/>
        <v>63.300000000000004</v>
      </c>
      <c r="M86" s="13">
        <f t="shared" si="29"/>
        <v>36.700000000000003</v>
      </c>
      <c r="N86" s="26">
        <f t="shared" si="26"/>
        <v>58.7</v>
      </c>
      <c r="P86" s="7">
        <f t="shared" si="27"/>
        <v>100.00000000000001</v>
      </c>
    </row>
    <row r="87" spans="3:16">
      <c r="C87" s="5" t="s">
        <v>25</v>
      </c>
      <c r="D87" s="6"/>
      <c r="E87" s="6"/>
      <c r="F87" s="6"/>
      <c r="G87" s="6"/>
      <c r="H87" s="63">
        <v>7.5</v>
      </c>
      <c r="I87" s="15">
        <v>18.899999999999999</v>
      </c>
      <c r="J87" s="15">
        <v>41.6</v>
      </c>
      <c r="K87" s="62">
        <v>32</v>
      </c>
      <c r="L87" s="14">
        <f t="shared" si="28"/>
        <v>26.4</v>
      </c>
      <c r="M87" s="64">
        <f t="shared" si="29"/>
        <v>73.599999999999994</v>
      </c>
      <c r="N87" s="27">
        <f t="shared" si="26"/>
        <v>60.5</v>
      </c>
      <c r="P87" s="7">
        <f t="shared" si="27"/>
        <v>100</v>
      </c>
    </row>
    <row r="88" spans="3:16">
      <c r="P88" s="7"/>
    </row>
    <row r="89" spans="3:16" ht="13.15" customHeight="1">
      <c r="C89" s="74" t="s">
        <v>287</v>
      </c>
      <c r="D89" s="75"/>
      <c r="E89" s="75"/>
      <c r="F89" s="75"/>
      <c r="G89" s="76"/>
      <c r="H89" s="80" t="s">
        <v>276</v>
      </c>
      <c r="I89" s="72" t="s">
        <v>277</v>
      </c>
      <c r="J89" s="72" t="s">
        <v>278</v>
      </c>
      <c r="K89" s="70" t="s">
        <v>279</v>
      </c>
      <c r="L89" s="80" t="s">
        <v>280</v>
      </c>
      <c r="M89" s="70" t="s">
        <v>281</v>
      </c>
      <c r="N89" s="23" t="s">
        <v>31</v>
      </c>
      <c r="P89" s="7"/>
    </row>
    <row r="90" spans="3:16">
      <c r="C90" s="77"/>
      <c r="D90" s="78"/>
      <c r="E90" s="78"/>
      <c r="F90" s="78"/>
      <c r="G90" s="79"/>
      <c r="H90" s="81"/>
      <c r="I90" s="73"/>
      <c r="J90" s="73"/>
      <c r="K90" s="71"/>
      <c r="L90" s="81"/>
      <c r="M90" s="71"/>
      <c r="N90" s="24" t="s">
        <v>32</v>
      </c>
      <c r="P90" s="7"/>
    </row>
    <row r="91" spans="3:16">
      <c r="C91" s="1" t="s">
        <v>19</v>
      </c>
      <c r="D91" s="2"/>
      <c r="E91" s="2"/>
      <c r="F91" s="2"/>
      <c r="G91" s="2"/>
      <c r="H91" s="65">
        <v>41.1</v>
      </c>
      <c r="I91" s="9">
        <v>36.5</v>
      </c>
      <c r="J91" s="9">
        <v>16</v>
      </c>
      <c r="K91" s="66">
        <v>6.4</v>
      </c>
      <c r="L91" s="8">
        <f>+H91+I91</f>
        <v>77.599999999999994</v>
      </c>
      <c r="M91" s="67">
        <f>+J91+K91</f>
        <v>22.4</v>
      </c>
      <c r="N91" s="25">
        <f t="shared" ref="N91:N97" si="30">+I91+J91</f>
        <v>52.5</v>
      </c>
      <c r="P91" s="7">
        <f t="shared" ref="P91:P97" si="31">SUM(H91:K91)</f>
        <v>100</v>
      </c>
    </row>
    <row r="92" spans="3:16">
      <c r="C92" s="3" t="s">
        <v>20</v>
      </c>
      <c r="D92" s="4"/>
      <c r="E92" s="4"/>
      <c r="F92" s="4"/>
      <c r="G92" s="4"/>
      <c r="H92" s="11">
        <v>23.5</v>
      </c>
      <c r="I92" s="12">
        <v>38.799999999999997</v>
      </c>
      <c r="J92" s="12">
        <v>25.8</v>
      </c>
      <c r="K92" s="51">
        <v>11.9</v>
      </c>
      <c r="L92" s="11">
        <f t="shared" ref="L92:L97" si="32">+H92+I92</f>
        <v>62.3</v>
      </c>
      <c r="M92" s="13">
        <f t="shared" ref="M92:M97" si="33">+J92+K92</f>
        <v>37.700000000000003</v>
      </c>
      <c r="N92" s="26">
        <f t="shared" si="30"/>
        <v>64.599999999999994</v>
      </c>
      <c r="P92" s="7">
        <f t="shared" si="31"/>
        <v>100</v>
      </c>
    </row>
    <row r="93" spans="3:16">
      <c r="C93" s="3" t="s">
        <v>21</v>
      </c>
      <c r="D93" s="4"/>
      <c r="E93" s="4"/>
      <c r="F93" s="4"/>
      <c r="G93" s="4"/>
      <c r="H93" s="11">
        <v>21.9</v>
      </c>
      <c r="I93" s="12">
        <v>34.5</v>
      </c>
      <c r="J93" s="12">
        <v>25.9</v>
      </c>
      <c r="K93" s="51">
        <v>17.8</v>
      </c>
      <c r="L93" s="11">
        <f t="shared" si="32"/>
        <v>56.4</v>
      </c>
      <c r="M93" s="13">
        <f t="shared" si="33"/>
        <v>43.7</v>
      </c>
      <c r="N93" s="26">
        <f t="shared" si="30"/>
        <v>60.4</v>
      </c>
      <c r="P93" s="7">
        <f t="shared" si="31"/>
        <v>100.1</v>
      </c>
    </row>
    <row r="94" spans="3:16">
      <c r="C94" s="3" t="s">
        <v>22</v>
      </c>
      <c r="D94" s="4"/>
      <c r="E94" s="4"/>
      <c r="F94" s="4"/>
      <c r="G94" s="4"/>
      <c r="H94" s="11">
        <v>23.1</v>
      </c>
      <c r="I94" s="12">
        <v>36.299999999999997</v>
      </c>
      <c r="J94" s="12">
        <v>27.5</v>
      </c>
      <c r="K94" s="51">
        <v>13.2</v>
      </c>
      <c r="L94" s="11">
        <f t="shared" si="32"/>
        <v>59.4</v>
      </c>
      <c r="M94" s="13">
        <f t="shared" si="33"/>
        <v>40.700000000000003</v>
      </c>
      <c r="N94" s="26">
        <f t="shared" si="30"/>
        <v>63.8</v>
      </c>
      <c r="P94" s="7">
        <f t="shared" si="31"/>
        <v>100.10000000000001</v>
      </c>
    </row>
    <row r="95" spans="3:16">
      <c r="C95" s="3" t="s">
        <v>23</v>
      </c>
      <c r="D95" s="4"/>
      <c r="E95" s="4"/>
      <c r="F95" s="4"/>
      <c r="G95" s="4"/>
      <c r="H95" s="11">
        <v>31.6</v>
      </c>
      <c r="I95" s="12">
        <v>34.299999999999997</v>
      </c>
      <c r="J95" s="12">
        <v>23.8</v>
      </c>
      <c r="K95" s="51">
        <v>10.3</v>
      </c>
      <c r="L95" s="11">
        <f t="shared" si="32"/>
        <v>65.900000000000006</v>
      </c>
      <c r="M95" s="13">
        <f t="shared" si="33"/>
        <v>34.1</v>
      </c>
      <c r="N95" s="26">
        <f t="shared" si="30"/>
        <v>58.099999999999994</v>
      </c>
      <c r="P95" s="7">
        <f t="shared" si="31"/>
        <v>100</v>
      </c>
    </row>
    <row r="96" spans="3:16">
      <c r="C96" s="3" t="s">
        <v>24</v>
      </c>
      <c r="D96" s="4"/>
      <c r="E96" s="4"/>
      <c r="F96" s="4"/>
      <c r="G96" s="4"/>
      <c r="H96" s="11">
        <v>33.200000000000003</v>
      </c>
      <c r="I96" s="12">
        <v>33.200000000000003</v>
      </c>
      <c r="J96" s="12">
        <v>22.3</v>
      </c>
      <c r="K96" s="51">
        <v>11.3</v>
      </c>
      <c r="L96" s="11">
        <f t="shared" si="32"/>
        <v>66.400000000000006</v>
      </c>
      <c r="M96" s="13">
        <f t="shared" si="33"/>
        <v>33.6</v>
      </c>
      <c r="N96" s="26">
        <f t="shared" si="30"/>
        <v>55.5</v>
      </c>
      <c r="P96" s="7">
        <f t="shared" si="31"/>
        <v>100</v>
      </c>
    </row>
    <row r="97" spans="3:16">
      <c r="C97" s="5" t="s">
        <v>25</v>
      </c>
      <c r="D97" s="6"/>
      <c r="E97" s="6"/>
      <c r="F97" s="6"/>
      <c r="G97" s="6"/>
      <c r="H97" s="63">
        <v>11.8</v>
      </c>
      <c r="I97" s="15">
        <v>24.8</v>
      </c>
      <c r="J97" s="15">
        <v>35.799999999999997</v>
      </c>
      <c r="K97" s="62">
        <v>27.6</v>
      </c>
      <c r="L97" s="14">
        <f t="shared" si="32"/>
        <v>36.6</v>
      </c>
      <c r="M97" s="64">
        <f t="shared" si="33"/>
        <v>63.4</v>
      </c>
      <c r="N97" s="27">
        <f t="shared" si="30"/>
        <v>60.599999999999994</v>
      </c>
      <c r="P97" s="7">
        <f t="shared" si="31"/>
        <v>100</v>
      </c>
    </row>
    <row r="98" spans="3:16">
      <c r="P98" s="7"/>
    </row>
    <row r="99" spans="3:16" ht="13.15" customHeight="1">
      <c r="C99" s="74" t="s">
        <v>288</v>
      </c>
      <c r="D99" s="75"/>
      <c r="E99" s="75"/>
      <c r="F99" s="75"/>
      <c r="G99" s="76"/>
      <c r="H99" s="80" t="s">
        <v>276</v>
      </c>
      <c r="I99" s="72" t="s">
        <v>277</v>
      </c>
      <c r="J99" s="72" t="s">
        <v>278</v>
      </c>
      <c r="K99" s="70" t="s">
        <v>279</v>
      </c>
      <c r="L99" s="80" t="s">
        <v>280</v>
      </c>
      <c r="M99" s="70" t="s">
        <v>281</v>
      </c>
      <c r="N99" s="23" t="s">
        <v>31</v>
      </c>
      <c r="P99" s="7"/>
    </row>
    <row r="100" spans="3:16">
      <c r="C100" s="77"/>
      <c r="D100" s="78"/>
      <c r="E100" s="78"/>
      <c r="F100" s="78"/>
      <c r="G100" s="79"/>
      <c r="H100" s="81"/>
      <c r="I100" s="73"/>
      <c r="J100" s="73"/>
      <c r="K100" s="71"/>
      <c r="L100" s="81"/>
      <c r="M100" s="71"/>
      <c r="N100" s="24" t="s">
        <v>32</v>
      </c>
      <c r="P100" s="7"/>
    </row>
    <row r="101" spans="3:16">
      <c r="C101" s="1" t="s">
        <v>19</v>
      </c>
      <c r="D101" s="2"/>
      <c r="E101" s="2"/>
      <c r="F101" s="2"/>
      <c r="G101" s="2"/>
      <c r="H101" s="8">
        <v>25.1</v>
      </c>
      <c r="I101" s="9">
        <v>39.5</v>
      </c>
      <c r="J101" s="9">
        <v>24</v>
      </c>
      <c r="K101" s="50">
        <v>11.4</v>
      </c>
      <c r="L101" s="8">
        <f>+H101+I101</f>
        <v>64.599999999999994</v>
      </c>
      <c r="M101" s="10">
        <f>+J101+K101</f>
        <v>35.4</v>
      </c>
      <c r="N101" s="25">
        <f t="shared" ref="N101:N107" si="34">+I101+J101</f>
        <v>63.5</v>
      </c>
      <c r="P101" s="7">
        <f t="shared" ref="P101:P107" si="35">SUM(H101:K101)</f>
        <v>100</v>
      </c>
    </row>
    <row r="102" spans="3:16">
      <c r="C102" s="3" t="s">
        <v>20</v>
      </c>
      <c r="D102" s="4"/>
      <c r="E102" s="4"/>
      <c r="F102" s="4"/>
      <c r="G102" s="4"/>
      <c r="H102" s="11">
        <v>20.399999999999999</v>
      </c>
      <c r="I102" s="12">
        <v>34.299999999999997</v>
      </c>
      <c r="J102" s="12">
        <v>31.1</v>
      </c>
      <c r="K102" s="51">
        <v>14.2</v>
      </c>
      <c r="L102" s="11">
        <f t="shared" ref="L102:L107" si="36">+H102+I102</f>
        <v>54.699999999999996</v>
      </c>
      <c r="M102" s="13">
        <f t="shared" ref="M102:M107" si="37">+J102+K102</f>
        <v>45.3</v>
      </c>
      <c r="N102" s="26">
        <f t="shared" si="34"/>
        <v>65.400000000000006</v>
      </c>
      <c r="P102" s="7">
        <f t="shared" si="35"/>
        <v>100</v>
      </c>
    </row>
    <row r="103" spans="3:16">
      <c r="C103" s="3" t="s">
        <v>21</v>
      </c>
      <c r="D103" s="4"/>
      <c r="E103" s="4"/>
      <c r="F103" s="4"/>
      <c r="G103" s="4"/>
      <c r="H103" s="11">
        <v>21.5</v>
      </c>
      <c r="I103" s="12">
        <v>32.6</v>
      </c>
      <c r="J103" s="12">
        <v>26.4</v>
      </c>
      <c r="K103" s="51">
        <v>19.399999999999999</v>
      </c>
      <c r="L103" s="11">
        <f t="shared" si="36"/>
        <v>54.1</v>
      </c>
      <c r="M103" s="13">
        <f t="shared" si="37"/>
        <v>45.8</v>
      </c>
      <c r="N103" s="26">
        <f t="shared" si="34"/>
        <v>59</v>
      </c>
      <c r="P103" s="7">
        <f t="shared" si="35"/>
        <v>99.9</v>
      </c>
    </row>
    <row r="104" spans="3:16">
      <c r="C104" s="3" t="s">
        <v>22</v>
      </c>
      <c r="D104" s="4"/>
      <c r="E104" s="4"/>
      <c r="F104" s="4"/>
      <c r="G104" s="4"/>
      <c r="H104" s="11">
        <v>17.8</v>
      </c>
      <c r="I104" s="12">
        <v>40.799999999999997</v>
      </c>
      <c r="J104" s="12">
        <v>27.1</v>
      </c>
      <c r="K104" s="51">
        <v>14.3</v>
      </c>
      <c r="L104" s="11">
        <f t="shared" si="36"/>
        <v>58.599999999999994</v>
      </c>
      <c r="M104" s="13">
        <f t="shared" si="37"/>
        <v>41.400000000000006</v>
      </c>
      <c r="N104" s="26">
        <f t="shared" si="34"/>
        <v>67.900000000000006</v>
      </c>
      <c r="P104" s="7">
        <f t="shared" si="35"/>
        <v>99.999999999999986</v>
      </c>
    </row>
    <row r="105" spans="3:16">
      <c r="C105" s="3" t="s">
        <v>23</v>
      </c>
      <c r="D105" s="4"/>
      <c r="E105" s="4"/>
      <c r="F105" s="4"/>
      <c r="G105" s="4"/>
      <c r="H105" s="11">
        <v>14.2</v>
      </c>
      <c r="I105" s="12">
        <v>28</v>
      </c>
      <c r="J105" s="12">
        <v>34.700000000000003</v>
      </c>
      <c r="K105" s="51">
        <v>23</v>
      </c>
      <c r="L105" s="11">
        <f t="shared" si="36"/>
        <v>42.2</v>
      </c>
      <c r="M105" s="13">
        <f t="shared" si="37"/>
        <v>57.7</v>
      </c>
      <c r="N105" s="26">
        <f t="shared" si="34"/>
        <v>62.7</v>
      </c>
      <c r="P105" s="7">
        <f t="shared" si="35"/>
        <v>99.9</v>
      </c>
    </row>
    <row r="106" spans="3:16">
      <c r="C106" s="3" t="s">
        <v>24</v>
      </c>
      <c r="D106" s="4"/>
      <c r="E106" s="4"/>
      <c r="F106" s="4"/>
      <c r="G106" s="4"/>
      <c r="H106" s="11">
        <v>25.7</v>
      </c>
      <c r="I106" s="12">
        <v>34.799999999999997</v>
      </c>
      <c r="J106" s="12">
        <v>25.2</v>
      </c>
      <c r="K106" s="51">
        <v>14.2</v>
      </c>
      <c r="L106" s="11">
        <f t="shared" si="36"/>
        <v>60.5</v>
      </c>
      <c r="M106" s="13">
        <f t="shared" si="37"/>
        <v>39.4</v>
      </c>
      <c r="N106" s="26">
        <f t="shared" si="34"/>
        <v>60</v>
      </c>
      <c r="P106" s="7">
        <f t="shared" si="35"/>
        <v>99.9</v>
      </c>
    </row>
    <row r="107" spans="3:16">
      <c r="C107" s="5" t="s">
        <v>25</v>
      </c>
      <c r="D107" s="6"/>
      <c r="E107" s="6"/>
      <c r="F107" s="6"/>
      <c r="G107" s="6"/>
      <c r="H107" s="63">
        <v>8.4</v>
      </c>
      <c r="I107" s="15">
        <v>22</v>
      </c>
      <c r="J107" s="15">
        <v>39.799999999999997</v>
      </c>
      <c r="K107" s="62">
        <v>29.8</v>
      </c>
      <c r="L107" s="14">
        <f t="shared" si="36"/>
        <v>30.4</v>
      </c>
      <c r="M107" s="64">
        <f t="shared" si="37"/>
        <v>69.599999999999994</v>
      </c>
      <c r="N107" s="27">
        <f t="shared" si="34"/>
        <v>61.8</v>
      </c>
      <c r="P107" s="7">
        <f t="shared" si="35"/>
        <v>99.999999999999986</v>
      </c>
    </row>
    <row r="108" spans="3:16">
      <c r="P108" s="7"/>
    </row>
    <row r="109" spans="3:16" ht="13.15" customHeight="1">
      <c r="C109" s="74" t="s">
        <v>289</v>
      </c>
      <c r="D109" s="75"/>
      <c r="E109" s="75"/>
      <c r="F109" s="75"/>
      <c r="G109" s="76"/>
      <c r="H109" s="80" t="s">
        <v>276</v>
      </c>
      <c r="I109" s="72" t="s">
        <v>277</v>
      </c>
      <c r="J109" s="72" t="s">
        <v>278</v>
      </c>
      <c r="K109" s="70" t="s">
        <v>279</v>
      </c>
      <c r="L109" s="80" t="s">
        <v>280</v>
      </c>
      <c r="M109" s="70" t="s">
        <v>281</v>
      </c>
      <c r="N109" s="23" t="s">
        <v>31</v>
      </c>
      <c r="P109" s="7"/>
    </row>
    <row r="110" spans="3:16">
      <c r="C110" s="77"/>
      <c r="D110" s="78"/>
      <c r="E110" s="78"/>
      <c r="F110" s="78"/>
      <c r="G110" s="79"/>
      <c r="H110" s="81"/>
      <c r="I110" s="73"/>
      <c r="J110" s="73"/>
      <c r="K110" s="71"/>
      <c r="L110" s="81"/>
      <c r="M110" s="71"/>
      <c r="N110" s="24" t="s">
        <v>32</v>
      </c>
      <c r="P110" s="7"/>
    </row>
    <row r="111" spans="3:16">
      <c r="C111" s="1" t="s">
        <v>19</v>
      </c>
      <c r="D111" s="2"/>
      <c r="E111" s="2"/>
      <c r="F111" s="2"/>
      <c r="G111" s="2"/>
      <c r="H111" s="8">
        <v>33.4</v>
      </c>
      <c r="I111" s="9">
        <v>44.7</v>
      </c>
      <c r="J111" s="9">
        <v>16</v>
      </c>
      <c r="K111" s="50">
        <v>6</v>
      </c>
      <c r="L111" s="8">
        <f>+H111+I111</f>
        <v>78.099999999999994</v>
      </c>
      <c r="M111" s="10">
        <f>+J111+K111</f>
        <v>22</v>
      </c>
      <c r="N111" s="25">
        <f t="shared" ref="N111:N117" si="38">+I111+J111</f>
        <v>60.7</v>
      </c>
      <c r="P111" s="7">
        <f t="shared" ref="P111:P117" si="39">SUM(H111:K111)</f>
        <v>100.1</v>
      </c>
    </row>
    <row r="112" spans="3:16">
      <c r="C112" s="3" t="s">
        <v>20</v>
      </c>
      <c r="D112" s="4"/>
      <c r="E112" s="4"/>
      <c r="F112" s="4"/>
      <c r="G112" s="4"/>
      <c r="H112" s="11">
        <v>28.1</v>
      </c>
      <c r="I112" s="12">
        <v>44.2</v>
      </c>
      <c r="J112" s="12">
        <v>21.6</v>
      </c>
      <c r="K112" s="51">
        <v>6.1</v>
      </c>
      <c r="L112" s="11">
        <f t="shared" ref="L112:L117" si="40">+H112+I112</f>
        <v>72.300000000000011</v>
      </c>
      <c r="M112" s="13">
        <f t="shared" ref="M112:M117" si="41">+J112+K112</f>
        <v>27.700000000000003</v>
      </c>
      <c r="N112" s="26">
        <f t="shared" si="38"/>
        <v>65.800000000000011</v>
      </c>
      <c r="P112" s="7">
        <f t="shared" si="39"/>
        <v>100</v>
      </c>
    </row>
    <row r="113" spans="3:16">
      <c r="C113" s="3" t="s">
        <v>21</v>
      </c>
      <c r="D113" s="4"/>
      <c r="E113" s="4"/>
      <c r="F113" s="4"/>
      <c r="G113" s="4"/>
      <c r="H113" s="11">
        <v>34.1</v>
      </c>
      <c r="I113" s="12">
        <v>37.700000000000003</v>
      </c>
      <c r="J113" s="12">
        <v>17.8</v>
      </c>
      <c r="K113" s="51">
        <v>10.4</v>
      </c>
      <c r="L113" s="11">
        <f t="shared" si="40"/>
        <v>71.800000000000011</v>
      </c>
      <c r="M113" s="13">
        <f t="shared" si="41"/>
        <v>28.200000000000003</v>
      </c>
      <c r="N113" s="26">
        <f t="shared" si="38"/>
        <v>55.5</v>
      </c>
      <c r="P113" s="7">
        <f t="shared" si="39"/>
        <v>100.00000000000001</v>
      </c>
    </row>
    <row r="114" spans="3:16">
      <c r="C114" s="3" t="s">
        <v>22</v>
      </c>
      <c r="D114" s="4"/>
      <c r="E114" s="4"/>
      <c r="F114" s="4"/>
      <c r="G114" s="4"/>
      <c r="H114" s="11">
        <v>32</v>
      </c>
      <c r="I114" s="12">
        <v>43.3</v>
      </c>
      <c r="J114" s="12">
        <v>16.100000000000001</v>
      </c>
      <c r="K114" s="51">
        <v>8.5</v>
      </c>
      <c r="L114" s="11">
        <f t="shared" si="40"/>
        <v>75.3</v>
      </c>
      <c r="M114" s="13">
        <f t="shared" si="41"/>
        <v>24.6</v>
      </c>
      <c r="N114" s="26">
        <f t="shared" si="38"/>
        <v>59.4</v>
      </c>
      <c r="P114" s="7">
        <f t="shared" si="39"/>
        <v>99.9</v>
      </c>
    </row>
    <row r="115" spans="3:16">
      <c r="C115" s="3" t="s">
        <v>23</v>
      </c>
      <c r="D115" s="4"/>
      <c r="E115" s="4"/>
      <c r="F115" s="4"/>
      <c r="G115" s="4"/>
      <c r="H115" s="11">
        <v>25.2</v>
      </c>
      <c r="I115" s="12">
        <v>40.4</v>
      </c>
      <c r="J115" s="12">
        <v>25.3</v>
      </c>
      <c r="K115" s="51">
        <v>9</v>
      </c>
      <c r="L115" s="11">
        <f t="shared" si="40"/>
        <v>65.599999999999994</v>
      </c>
      <c r="M115" s="13">
        <f t="shared" si="41"/>
        <v>34.299999999999997</v>
      </c>
      <c r="N115" s="26">
        <f t="shared" si="38"/>
        <v>65.7</v>
      </c>
      <c r="P115" s="7">
        <f t="shared" si="39"/>
        <v>99.899999999999991</v>
      </c>
    </row>
    <row r="116" spans="3:16">
      <c r="C116" s="3" t="s">
        <v>24</v>
      </c>
      <c r="D116" s="4"/>
      <c r="E116" s="4"/>
      <c r="F116" s="4"/>
      <c r="G116" s="4"/>
      <c r="H116" s="11">
        <v>35.200000000000003</v>
      </c>
      <c r="I116" s="12">
        <v>41.9</v>
      </c>
      <c r="J116" s="12">
        <v>17.5</v>
      </c>
      <c r="K116" s="51">
        <v>5.3</v>
      </c>
      <c r="L116" s="11">
        <f t="shared" si="40"/>
        <v>77.099999999999994</v>
      </c>
      <c r="M116" s="13">
        <f t="shared" si="41"/>
        <v>22.8</v>
      </c>
      <c r="N116" s="26">
        <f t="shared" si="38"/>
        <v>59.4</v>
      </c>
      <c r="P116" s="7">
        <f t="shared" si="39"/>
        <v>99.899999999999991</v>
      </c>
    </row>
    <row r="117" spans="3:16">
      <c r="C117" s="5" t="s">
        <v>25</v>
      </c>
      <c r="D117" s="6"/>
      <c r="E117" s="6"/>
      <c r="F117" s="6"/>
      <c r="G117" s="6"/>
      <c r="H117" s="63">
        <v>11.7</v>
      </c>
      <c r="I117" s="15">
        <v>32.799999999999997</v>
      </c>
      <c r="J117" s="15">
        <v>36.1</v>
      </c>
      <c r="K117" s="62">
        <v>19.399999999999999</v>
      </c>
      <c r="L117" s="14">
        <f t="shared" si="40"/>
        <v>44.5</v>
      </c>
      <c r="M117" s="64">
        <f t="shared" si="41"/>
        <v>55.5</v>
      </c>
      <c r="N117" s="27">
        <f t="shared" si="38"/>
        <v>68.900000000000006</v>
      </c>
      <c r="P117" s="7">
        <f t="shared" si="39"/>
        <v>100</v>
      </c>
    </row>
    <row r="118" spans="3:16">
      <c r="P118" s="7"/>
    </row>
    <row r="119" spans="3:16" ht="13.15" customHeight="1">
      <c r="C119" s="74" t="s">
        <v>290</v>
      </c>
      <c r="D119" s="75"/>
      <c r="E119" s="75"/>
      <c r="F119" s="75"/>
      <c r="G119" s="76"/>
      <c r="H119" s="80" t="s">
        <v>276</v>
      </c>
      <c r="I119" s="72" t="s">
        <v>277</v>
      </c>
      <c r="J119" s="72" t="s">
        <v>278</v>
      </c>
      <c r="K119" s="70" t="s">
        <v>279</v>
      </c>
      <c r="L119" s="80" t="s">
        <v>280</v>
      </c>
      <c r="M119" s="70" t="s">
        <v>281</v>
      </c>
      <c r="N119" s="23" t="s">
        <v>31</v>
      </c>
      <c r="P119" s="7"/>
    </row>
    <row r="120" spans="3:16">
      <c r="C120" s="77"/>
      <c r="D120" s="78"/>
      <c r="E120" s="78"/>
      <c r="F120" s="78"/>
      <c r="G120" s="79"/>
      <c r="H120" s="81"/>
      <c r="I120" s="73"/>
      <c r="J120" s="73"/>
      <c r="K120" s="71"/>
      <c r="L120" s="81"/>
      <c r="M120" s="71"/>
      <c r="N120" s="24" t="s">
        <v>32</v>
      </c>
      <c r="P120" s="7"/>
    </row>
    <row r="121" spans="3:16">
      <c r="C121" s="1" t="s">
        <v>19</v>
      </c>
      <c r="D121" s="2"/>
      <c r="E121" s="2"/>
      <c r="F121" s="2"/>
      <c r="G121" s="2"/>
      <c r="H121" s="8">
        <v>19.3</v>
      </c>
      <c r="I121" s="9">
        <v>36.9</v>
      </c>
      <c r="J121" s="9">
        <v>25.4</v>
      </c>
      <c r="K121" s="50">
        <v>18.5</v>
      </c>
      <c r="L121" s="8">
        <f>+H121+I121</f>
        <v>56.2</v>
      </c>
      <c r="M121" s="10">
        <f>+J121+K121</f>
        <v>43.9</v>
      </c>
      <c r="N121" s="25">
        <f t="shared" ref="N121:N127" si="42">+I121+J121</f>
        <v>62.3</v>
      </c>
      <c r="P121" s="7">
        <f t="shared" ref="P121:P127" si="43">SUM(H121:K121)</f>
        <v>100.1</v>
      </c>
    </row>
    <row r="122" spans="3:16">
      <c r="C122" s="3" t="s">
        <v>20</v>
      </c>
      <c r="D122" s="4"/>
      <c r="E122" s="4"/>
      <c r="F122" s="4"/>
      <c r="G122" s="4"/>
      <c r="H122" s="11">
        <v>12.9</v>
      </c>
      <c r="I122" s="12">
        <v>32</v>
      </c>
      <c r="J122" s="12">
        <v>38.299999999999997</v>
      </c>
      <c r="K122" s="51">
        <v>16.899999999999999</v>
      </c>
      <c r="L122" s="11">
        <f t="shared" ref="L122:L127" si="44">+H122+I122</f>
        <v>44.9</v>
      </c>
      <c r="M122" s="13">
        <f t="shared" ref="M122:M127" si="45">+J122+K122</f>
        <v>55.199999999999996</v>
      </c>
      <c r="N122" s="26">
        <f t="shared" si="42"/>
        <v>70.3</v>
      </c>
      <c r="P122" s="7">
        <f t="shared" si="43"/>
        <v>100.1</v>
      </c>
    </row>
    <row r="123" spans="3:16">
      <c r="C123" s="3" t="s">
        <v>21</v>
      </c>
      <c r="D123" s="4"/>
      <c r="E123" s="4"/>
      <c r="F123" s="4"/>
      <c r="G123" s="4"/>
      <c r="H123" s="11">
        <v>12.5</v>
      </c>
      <c r="I123" s="12">
        <v>26.1</v>
      </c>
      <c r="J123" s="12">
        <v>33.700000000000003</v>
      </c>
      <c r="K123" s="51">
        <v>27.7</v>
      </c>
      <c r="L123" s="11">
        <f t="shared" si="44"/>
        <v>38.6</v>
      </c>
      <c r="M123" s="13">
        <f t="shared" si="45"/>
        <v>61.400000000000006</v>
      </c>
      <c r="N123" s="26">
        <f t="shared" si="42"/>
        <v>59.800000000000004</v>
      </c>
      <c r="P123" s="7">
        <f t="shared" si="43"/>
        <v>100.00000000000001</v>
      </c>
    </row>
    <row r="124" spans="3:16">
      <c r="C124" s="3" t="s">
        <v>22</v>
      </c>
      <c r="D124" s="4"/>
      <c r="E124" s="4"/>
      <c r="F124" s="4"/>
      <c r="G124" s="4"/>
      <c r="H124" s="11">
        <v>13.5</v>
      </c>
      <c r="I124" s="12">
        <v>30.6</v>
      </c>
      <c r="J124" s="12">
        <v>35.6</v>
      </c>
      <c r="K124" s="51">
        <v>20.3</v>
      </c>
      <c r="L124" s="11">
        <f t="shared" si="44"/>
        <v>44.1</v>
      </c>
      <c r="M124" s="13">
        <f t="shared" si="45"/>
        <v>55.900000000000006</v>
      </c>
      <c r="N124" s="26">
        <f t="shared" si="42"/>
        <v>66.2</v>
      </c>
      <c r="P124" s="7">
        <f t="shared" si="43"/>
        <v>100</v>
      </c>
    </row>
    <row r="125" spans="3:16">
      <c r="C125" s="3" t="s">
        <v>23</v>
      </c>
      <c r="D125" s="4"/>
      <c r="E125" s="4"/>
      <c r="F125" s="4"/>
      <c r="G125" s="4"/>
      <c r="H125" s="11">
        <v>7.7</v>
      </c>
      <c r="I125" s="12">
        <v>23</v>
      </c>
      <c r="J125" s="12">
        <v>41.4</v>
      </c>
      <c r="K125" s="51">
        <v>27.9</v>
      </c>
      <c r="L125" s="11">
        <f t="shared" si="44"/>
        <v>30.7</v>
      </c>
      <c r="M125" s="13">
        <f t="shared" si="45"/>
        <v>69.3</v>
      </c>
      <c r="N125" s="26">
        <f t="shared" si="42"/>
        <v>64.400000000000006</v>
      </c>
      <c r="P125" s="7">
        <f t="shared" si="43"/>
        <v>100</v>
      </c>
    </row>
    <row r="126" spans="3:16">
      <c r="C126" s="3" t="s">
        <v>24</v>
      </c>
      <c r="D126" s="4"/>
      <c r="E126" s="4"/>
      <c r="F126" s="4"/>
      <c r="G126" s="4"/>
      <c r="H126" s="11">
        <v>14.8</v>
      </c>
      <c r="I126" s="12">
        <v>28.5</v>
      </c>
      <c r="J126" s="12">
        <v>34.200000000000003</v>
      </c>
      <c r="K126" s="51">
        <v>22.5</v>
      </c>
      <c r="L126" s="11">
        <f t="shared" si="44"/>
        <v>43.3</v>
      </c>
      <c r="M126" s="13">
        <f t="shared" si="45"/>
        <v>56.7</v>
      </c>
      <c r="N126" s="26">
        <f t="shared" si="42"/>
        <v>62.7</v>
      </c>
      <c r="P126" s="7">
        <f t="shared" si="43"/>
        <v>100</v>
      </c>
    </row>
    <row r="127" spans="3:16">
      <c r="C127" s="5" t="s">
        <v>25</v>
      </c>
      <c r="D127" s="6"/>
      <c r="E127" s="6"/>
      <c r="F127" s="6"/>
      <c r="G127" s="6"/>
      <c r="H127" s="63">
        <v>6</v>
      </c>
      <c r="I127" s="15">
        <v>15.1</v>
      </c>
      <c r="J127" s="69">
        <v>44.3</v>
      </c>
      <c r="K127" s="62">
        <v>34.6</v>
      </c>
      <c r="L127" s="14">
        <f t="shared" si="44"/>
        <v>21.1</v>
      </c>
      <c r="M127" s="64">
        <f t="shared" si="45"/>
        <v>78.900000000000006</v>
      </c>
      <c r="N127" s="27">
        <f t="shared" si="42"/>
        <v>59.4</v>
      </c>
      <c r="P127" s="7">
        <f t="shared" si="43"/>
        <v>100</v>
      </c>
    </row>
    <row r="128" spans="3:16">
      <c r="P128" s="7"/>
    </row>
    <row r="129" spans="3:16" ht="13.15" customHeight="1">
      <c r="C129" s="74" t="s">
        <v>291</v>
      </c>
      <c r="D129" s="75"/>
      <c r="E129" s="75"/>
      <c r="F129" s="75"/>
      <c r="G129" s="76"/>
      <c r="H129" s="80" t="s">
        <v>276</v>
      </c>
      <c r="I129" s="72" t="s">
        <v>277</v>
      </c>
      <c r="J129" s="72" t="s">
        <v>278</v>
      </c>
      <c r="K129" s="70" t="s">
        <v>279</v>
      </c>
      <c r="L129" s="80" t="s">
        <v>280</v>
      </c>
      <c r="M129" s="70" t="s">
        <v>281</v>
      </c>
      <c r="N129" s="23" t="s">
        <v>31</v>
      </c>
      <c r="P129" s="7"/>
    </row>
    <row r="130" spans="3:16">
      <c r="C130" s="77"/>
      <c r="D130" s="78"/>
      <c r="E130" s="78"/>
      <c r="F130" s="78"/>
      <c r="G130" s="79"/>
      <c r="H130" s="81"/>
      <c r="I130" s="73"/>
      <c r="J130" s="73"/>
      <c r="K130" s="71"/>
      <c r="L130" s="81"/>
      <c r="M130" s="71"/>
      <c r="N130" s="24" t="s">
        <v>32</v>
      </c>
      <c r="P130" s="7"/>
    </row>
    <row r="131" spans="3:16">
      <c r="C131" s="1" t="s">
        <v>19</v>
      </c>
      <c r="D131" s="2"/>
      <c r="E131" s="2"/>
      <c r="F131" s="2"/>
      <c r="G131" s="2"/>
      <c r="H131" s="8">
        <v>25.6</v>
      </c>
      <c r="I131" s="9">
        <v>47.9</v>
      </c>
      <c r="J131" s="9">
        <v>19.399999999999999</v>
      </c>
      <c r="K131" s="50">
        <v>7.1</v>
      </c>
      <c r="L131" s="8">
        <f>+H131+I131</f>
        <v>73.5</v>
      </c>
      <c r="M131" s="10">
        <f>+J131+K131</f>
        <v>26.5</v>
      </c>
      <c r="N131" s="25">
        <f t="shared" ref="N131:N137" si="46">+I131+J131</f>
        <v>67.3</v>
      </c>
      <c r="P131" s="7">
        <f t="shared" ref="P131:P137" si="47">SUM(H131:K131)</f>
        <v>100</v>
      </c>
    </row>
    <row r="132" spans="3:16">
      <c r="C132" s="3" t="s">
        <v>20</v>
      </c>
      <c r="D132" s="4"/>
      <c r="E132" s="4"/>
      <c r="F132" s="4"/>
      <c r="G132" s="4"/>
      <c r="H132" s="11">
        <v>18.5</v>
      </c>
      <c r="I132" s="12">
        <v>40.5</v>
      </c>
      <c r="J132" s="12">
        <v>31.3</v>
      </c>
      <c r="K132" s="51">
        <v>9.6</v>
      </c>
      <c r="L132" s="11">
        <f t="shared" ref="L132:L137" si="48">+H132+I132</f>
        <v>59</v>
      </c>
      <c r="M132" s="13">
        <f t="shared" ref="M132:M137" si="49">+J132+K132</f>
        <v>40.9</v>
      </c>
      <c r="N132" s="26">
        <f t="shared" si="46"/>
        <v>71.8</v>
      </c>
      <c r="P132" s="7">
        <f t="shared" si="47"/>
        <v>99.899999999999991</v>
      </c>
    </row>
    <row r="133" spans="3:16">
      <c r="C133" s="3" t="s">
        <v>21</v>
      </c>
      <c r="D133" s="4"/>
      <c r="E133" s="4"/>
      <c r="F133" s="4"/>
      <c r="G133" s="4"/>
      <c r="H133" s="11">
        <v>14.4</v>
      </c>
      <c r="I133" s="12">
        <v>32.299999999999997</v>
      </c>
      <c r="J133" s="12">
        <v>31.9</v>
      </c>
      <c r="K133" s="51">
        <v>21.3</v>
      </c>
      <c r="L133" s="11">
        <f t="shared" si="48"/>
        <v>46.699999999999996</v>
      </c>
      <c r="M133" s="13">
        <f t="shared" si="49"/>
        <v>53.2</v>
      </c>
      <c r="N133" s="26">
        <f t="shared" si="46"/>
        <v>64.199999999999989</v>
      </c>
      <c r="P133" s="7">
        <f t="shared" si="47"/>
        <v>99.899999999999991</v>
      </c>
    </row>
    <row r="134" spans="3:16">
      <c r="C134" s="3" t="s">
        <v>22</v>
      </c>
      <c r="D134" s="4"/>
      <c r="E134" s="4"/>
      <c r="F134" s="4"/>
      <c r="G134" s="4"/>
      <c r="H134" s="11">
        <v>13.5</v>
      </c>
      <c r="I134" s="12">
        <v>34.6</v>
      </c>
      <c r="J134" s="12">
        <v>34</v>
      </c>
      <c r="K134" s="51">
        <v>17.899999999999999</v>
      </c>
      <c r="L134" s="11">
        <f t="shared" si="48"/>
        <v>48.1</v>
      </c>
      <c r="M134" s="13">
        <f t="shared" si="49"/>
        <v>51.9</v>
      </c>
      <c r="N134" s="26">
        <f t="shared" si="46"/>
        <v>68.599999999999994</v>
      </c>
      <c r="P134" s="7">
        <f t="shared" si="47"/>
        <v>100</v>
      </c>
    </row>
    <row r="135" spans="3:16">
      <c r="C135" s="3" t="s">
        <v>23</v>
      </c>
      <c r="D135" s="4"/>
      <c r="E135" s="4"/>
      <c r="F135" s="4"/>
      <c r="G135" s="4"/>
      <c r="H135" s="11">
        <v>8.8000000000000007</v>
      </c>
      <c r="I135" s="12">
        <v>30.9</v>
      </c>
      <c r="J135" s="12">
        <v>39.700000000000003</v>
      </c>
      <c r="K135" s="51">
        <v>20.7</v>
      </c>
      <c r="L135" s="11">
        <f t="shared" si="48"/>
        <v>39.700000000000003</v>
      </c>
      <c r="M135" s="13">
        <f t="shared" si="49"/>
        <v>60.400000000000006</v>
      </c>
      <c r="N135" s="26">
        <f t="shared" si="46"/>
        <v>70.599999999999994</v>
      </c>
      <c r="P135" s="7">
        <f t="shared" si="47"/>
        <v>100.10000000000001</v>
      </c>
    </row>
    <row r="136" spans="3:16">
      <c r="C136" s="3" t="s">
        <v>24</v>
      </c>
      <c r="D136" s="4"/>
      <c r="E136" s="4"/>
      <c r="F136" s="4"/>
      <c r="G136" s="4"/>
      <c r="H136" s="11">
        <v>19</v>
      </c>
      <c r="I136" s="12">
        <v>42.3</v>
      </c>
      <c r="J136" s="12">
        <v>27.2</v>
      </c>
      <c r="K136" s="51">
        <v>11.4</v>
      </c>
      <c r="L136" s="11">
        <f t="shared" si="48"/>
        <v>61.3</v>
      </c>
      <c r="M136" s="13">
        <f t="shared" si="49"/>
        <v>38.6</v>
      </c>
      <c r="N136" s="26">
        <f t="shared" si="46"/>
        <v>69.5</v>
      </c>
      <c r="P136" s="7">
        <f t="shared" si="47"/>
        <v>99.9</v>
      </c>
    </row>
    <row r="137" spans="3:16">
      <c r="C137" s="5" t="s">
        <v>25</v>
      </c>
      <c r="D137" s="6"/>
      <c r="E137" s="6"/>
      <c r="F137" s="6"/>
      <c r="G137" s="6"/>
      <c r="H137" s="63">
        <v>8.6999999999999993</v>
      </c>
      <c r="I137" s="15">
        <v>23.8</v>
      </c>
      <c r="J137" s="15">
        <v>40.5</v>
      </c>
      <c r="K137" s="62">
        <v>27</v>
      </c>
      <c r="L137" s="14">
        <f t="shared" si="48"/>
        <v>32.5</v>
      </c>
      <c r="M137" s="64">
        <f t="shared" si="49"/>
        <v>67.5</v>
      </c>
      <c r="N137" s="27">
        <f t="shared" si="46"/>
        <v>64.3</v>
      </c>
      <c r="P137" s="7">
        <f t="shared" si="47"/>
        <v>100</v>
      </c>
    </row>
    <row r="138" spans="3:16">
      <c r="P138" s="7"/>
    </row>
    <row r="139" spans="3:16" ht="13.15" customHeight="1">
      <c r="C139" s="74" t="s">
        <v>292</v>
      </c>
      <c r="D139" s="75"/>
      <c r="E139" s="75"/>
      <c r="F139" s="75"/>
      <c r="G139" s="76"/>
      <c r="H139" s="80" t="s">
        <v>276</v>
      </c>
      <c r="I139" s="72" t="s">
        <v>277</v>
      </c>
      <c r="J139" s="72" t="s">
        <v>278</v>
      </c>
      <c r="K139" s="70" t="s">
        <v>279</v>
      </c>
      <c r="L139" s="80" t="s">
        <v>280</v>
      </c>
      <c r="M139" s="70" t="s">
        <v>281</v>
      </c>
      <c r="N139" s="23" t="s">
        <v>31</v>
      </c>
      <c r="P139" s="7"/>
    </row>
    <row r="140" spans="3:16">
      <c r="C140" s="77"/>
      <c r="D140" s="78"/>
      <c r="E140" s="78"/>
      <c r="F140" s="78"/>
      <c r="G140" s="79"/>
      <c r="H140" s="81"/>
      <c r="I140" s="73"/>
      <c r="J140" s="73"/>
      <c r="K140" s="71"/>
      <c r="L140" s="81"/>
      <c r="M140" s="71"/>
      <c r="N140" s="24" t="s">
        <v>32</v>
      </c>
      <c r="P140" s="7"/>
    </row>
    <row r="141" spans="3:16">
      <c r="C141" s="1" t="s">
        <v>19</v>
      </c>
      <c r="D141" s="2"/>
      <c r="E141" s="2"/>
      <c r="F141" s="2"/>
      <c r="G141" s="2"/>
      <c r="H141" s="8">
        <v>23.8</v>
      </c>
      <c r="I141" s="9">
        <v>44.2</v>
      </c>
      <c r="J141" s="9">
        <v>22.1</v>
      </c>
      <c r="K141" s="50">
        <v>9.9</v>
      </c>
      <c r="L141" s="8">
        <f>+H141+I141</f>
        <v>68</v>
      </c>
      <c r="M141" s="10">
        <f>+J141+K141</f>
        <v>32</v>
      </c>
      <c r="N141" s="25">
        <f t="shared" ref="N141:N147" si="50">+I141+J141</f>
        <v>66.300000000000011</v>
      </c>
      <c r="P141" s="7">
        <f t="shared" ref="P141:P147" si="51">SUM(H141:K141)</f>
        <v>100</v>
      </c>
    </row>
    <row r="142" spans="3:16">
      <c r="C142" s="3" t="s">
        <v>20</v>
      </c>
      <c r="D142" s="4"/>
      <c r="E142" s="4"/>
      <c r="F142" s="4"/>
      <c r="G142" s="4"/>
      <c r="H142" s="11">
        <v>21.7</v>
      </c>
      <c r="I142" s="12">
        <v>41.1</v>
      </c>
      <c r="J142" s="12">
        <v>26.3</v>
      </c>
      <c r="K142" s="51">
        <v>10.8</v>
      </c>
      <c r="L142" s="11">
        <f t="shared" ref="L142:L147" si="52">+H142+I142</f>
        <v>62.8</v>
      </c>
      <c r="M142" s="13">
        <f t="shared" ref="M142:M147" si="53">+J142+K142</f>
        <v>37.1</v>
      </c>
      <c r="N142" s="26">
        <f t="shared" si="50"/>
        <v>67.400000000000006</v>
      </c>
      <c r="P142" s="7">
        <f t="shared" si="51"/>
        <v>99.899999999999991</v>
      </c>
    </row>
    <row r="143" spans="3:16">
      <c r="C143" s="3" t="s">
        <v>21</v>
      </c>
      <c r="D143" s="4"/>
      <c r="E143" s="4"/>
      <c r="F143" s="4"/>
      <c r="G143" s="4"/>
      <c r="H143" s="11">
        <v>23</v>
      </c>
      <c r="I143" s="12">
        <v>37.700000000000003</v>
      </c>
      <c r="J143" s="12">
        <v>24.9</v>
      </c>
      <c r="K143" s="51">
        <v>14.4</v>
      </c>
      <c r="L143" s="11">
        <f t="shared" si="52"/>
        <v>60.7</v>
      </c>
      <c r="M143" s="13">
        <f t="shared" si="53"/>
        <v>39.299999999999997</v>
      </c>
      <c r="N143" s="26">
        <f t="shared" si="50"/>
        <v>62.6</v>
      </c>
      <c r="P143" s="7">
        <f t="shared" si="51"/>
        <v>100</v>
      </c>
    </row>
    <row r="144" spans="3:16">
      <c r="C144" s="3" t="s">
        <v>22</v>
      </c>
      <c r="D144" s="4"/>
      <c r="E144" s="4"/>
      <c r="F144" s="4"/>
      <c r="G144" s="4"/>
      <c r="H144" s="11">
        <v>19.899999999999999</v>
      </c>
      <c r="I144" s="12">
        <v>43.2</v>
      </c>
      <c r="J144" s="12">
        <v>23.3</v>
      </c>
      <c r="K144" s="51">
        <v>13.6</v>
      </c>
      <c r="L144" s="11">
        <f t="shared" si="52"/>
        <v>63.1</v>
      </c>
      <c r="M144" s="13">
        <f t="shared" si="53"/>
        <v>36.9</v>
      </c>
      <c r="N144" s="26">
        <f t="shared" si="50"/>
        <v>66.5</v>
      </c>
      <c r="P144" s="7">
        <f t="shared" si="51"/>
        <v>100</v>
      </c>
    </row>
    <row r="145" spans="3:16">
      <c r="C145" s="3" t="s">
        <v>23</v>
      </c>
      <c r="D145" s="4"/>
      <c r="E145" s="4"/>
      <c r="F145" s="4"/>
      <c r="G145" s="4"/>
      <c r="H145" s="11">
        <v>18.100000000000001</v>
      </c>
      <c r="I145" s="12">
        <v>40.6</v>
      </c>
      <c r="J145" s="12">
        <v>27.9</v>
      </c>
      <c r="K145" s="51">
        <v>13.4</v>
      </c>
      <c r="L145" s="11">
        <f t="shared" si="52"/>
        <v>58.7</v>
      </c>
      <c r="M145" s="13">
        <f t="shared" si="53"/>
        <v>41.3</v>
      </c>
      <c r="N145" s="26">
        <f t="shared" si="50"/>
        <v>68.5</v>
      </c>
      <c r="P145" s="7">
        <f t="shared" si="51"/>
        <v>100</v>
      </c>
    </row>
    <row r="146" spans="3:16">
      <c r="C146" s="3" t="s">
        <v>24</v>
      </c>
      <c r="D146" s="4"/>
      <c r="E146" s="4"/>
      <c r="F146" s="4"/>
      <c r="G146" s="4"/>
      <c r="H146" s="11">
        <v>24.4</v>
      </c>
      <c r="I146" s="12">
        <v>38.6</v>
      </c>
      <c r="J146" s="12">
        <v>27.6</v>
      </c>
      <c r="K146" s="51">
        <v>9.4</v>
      </c>
      <c r="L146" s="11">
        <f t="shared" si="52"/>
        <v>63</v>
      </c>
      <c r="M146" s="13">
        <f t="shared" si="53"/>
        <v>37</v>
      </c>
      <c r="N146" s="26">
        <f t="shared" si="50"/>
        <v>66.2</v>
      </c>
      <c r="P146" s="7">
        <f t="shared" si="51"/>
        <v>100</v>
      </c>
    </row>
    <row r="147" spans="3:16">
      <c r="C147" s="5" t="s">
        <v>25</v>
      </c>
      <c r="D147" s="6"/>
      <c r="E147" s="6"/>
      <c r="F147" s="6"/>
      <c r="G147" s="6"/>
      <c r="H147" s="63">
        <v>8.3000000000000007</v>
      </c>
      <c r="I147" s="15">
        <v>23.8</v>
      </c>
      <c r="J147" s="15">
        <v>41</v>
      </c>
      <c r="K147" s="62">
        <v>27</v>
      </c>
      <c r="L147" s="14">
        <f t="shared" si="52"/>
        <v>32.1</v>
      </c>
      <c r="M147" s="64">
        <f t="shared" si="53"/>
        <v>68</v>
      </c>
      <c r="N147" s="27">
        <f t="shared" si="50"/>
        <v>64.8</v>
      </c>
      <c r="P147" s="7">
        <f t="shared" si="51"/>
        <v>100.1</v>
      </c>
    </row>
    <row r="148" spans="3:16">
      <c r="P148" s="7"/>
    </row>
    <row r="149" spans="3:16" ht="13.15" customHeight="1">
      <c r="C149" s="74" t="s">
        <v>293</v>
      </c>
      <c r="D149" s="75"/>
      <c r="E149" s="75"/>
      <c r="F149" s="75"/>
      <c r="G149" s="76"/>
      <c r="H149" s="80" t="s">
        <v>276</v>
      </c>
      <c r="I149" s="72" t="s">
        <v>277</v>
      </c>
      <c r="J149" s="72" t="s">
        <v>278</v>
      </c>
      <c r="K149" s="70" t="s">
        <v>279</v>
      </c>
      <c r="L149" s="80" t="s">
        <v>280</v>
      </c>
      <c r="M149" s="70" t="s">
        <v>281</v>
      </c>
      <c r="N149" s="23" t="s">
        <v>31</v>
      </c>
      <c r="P149" s="7"/>
    </row>
    <row r="150" spans="3:16">
      <c r="C150" s="77"/>
      <c r="D150" s="78"/>
      <c r="E150" s="78"/>
      <c r="F150" s="78"/>
      <c r="G150" s="79"/>
      <c r="H150" s="81"/>
      <c r="I150" s="73"/>
      <c r="J150" s="73"/>
      <c r="K150" s="71"/>
      <c r="L150" s="81"/>
      <c r="M150" s="71"/>
      <c r="N150" s="24" t="s">
        <v>32</v>
      </c>
      <c r="P150" s="7"/>
    </row>
    <row r="151" spans="3:16">
      <c r="C151" s="1" t="s">
        <v>19</v>
      </c>
      <c r="D151" s="2"/>
      <c r="E151" s="2"/>
      <c r="F151" s="2"/>
      <c r="G151" s="2"/>
      <c r="H151" s="8">
        <v>22.4</v>
      </c>
      <c r="I151" s="9">
        <v>41.7</v>
      </c>
      <c r="J151" s="9">
        <v>27</v>
      </c>
      <c r="K151" s="50">
        <v>8.9</v>
      </c>
      <c r="L151" s="8">
        <f>+H151+I151</f>
        <v>64.099999999999994</v>
      </c>
      <c r="M151" s="10">
        <f>+J151+K151</f>
        <v>35.9</v>
      </c>
      <c r="N151" s="25">
        <f t="shared" ref="N151:N157" si="54">+I151+J151</f>
        <v>68.7</v>
      </c>
      <c r="P151" s="7">
        <f t="shared" ref="P151:P157" si="55">SUM(H151:K151)</f>
        <v>100</v>
      </c>
    </row>
    <row r="152" spans="3:16">
      <c r="C152" s="3" t="s">
        <v>20</v>
      </c>
      <c r="D152" s="4"/>
      <c r="E152" s="4"/>
      <c r="F152" s="4"/>
      <c r="G152" s="4"/>
      <c r="H152" s="11">
        <v>20</v>
      </c>
      <c r="I152" s="12">
        <v>41.1</v>
      </c>
      <c r="J152" s="12">
        <v>25.7</v>
      </c>
      <c r="K152" s="51">
        <v>13.2</v>
      </c>
      <c r="L152" s="11">
        <f t="shared" ref="L152:L157" si="56">+H152+I152</f>
        <v>61.1</v>
      </c>
      <c r="M152" s="13">
        <f t="shared" ref="M152:M157" si="57">+J152+K152</f>
        <v>38.9</v>
      </c>
      <c r="N152" s="26">
        <f t="shared" si="54"/>
        <v>66.8</v>
      </c>
      <c r="P152" s="7">
        <f t="shared" si="55"/>
        <v>100</v>
      </c>
    </row>
    <row r="153" spans="3:16">
      <c r="C153" s="3" t="s">
        <v>21</v>
      </c>
      <c r="D153" s="4"/>
      <c r="E153" s="4"/>
      <c r="F153" s="4"/>
      <c r="G153" s="4"/>
      <c r="H153" s="11">
        <v>23.2</v>
      </c>
      <c r="I153" s="12">
        <v>35.1</v>
      </c>
      <c r="J153" s="12">
        <v>26.3</v>
      </c>
      <c r="K153" s="51">
        <v>15.4</v>
      </c>
      <c r="L153" s="11">
        <f t="shared" si="56"/>
        <v>58.3</v>
      </c>
      <c r="M153" s="13">
        <f t="shared" si="57"/>
        <v>41.7</v>
      </c>
      <c r="N153" s="26">
        <f t="shared" si="54"/>
        <v>61.400000000000006</v>
      </c>
      <c r="P153" s="7">
        <f t="shared" si="55"/>
        <v>100</v>
      </c>
    </row>
    <row r="154" spans="3:16">
      <c r="C154" s="3" t="s">
        <v>22</v>
      </c>
      <c r="D154" s="4"/>
      <c r="E154" s="4"/>
      <c r="F154" s="4"/>
      <c r="G154" s="4"/>
      <c r="H154" s="11">
        <v>21.5</v>
      </c>
      <c r="I154" s="12">
        <v>39.5</v>
      </c>
      <c r="J154" s="12">
        <v>25.1</v>
      </c>
      <c r="K154" s="51">
        <v>13.8</v>
      </c>
      <c r="L154" s="11">
        <f t="shared" si="56"/>
        <v>61</v>
      </c>
      <c r="M154" s="13">
        <f t="shared" si="57"/>
        <v>38.900000000000006</v>
      </c>
      <c r="N154" s="26">
        <f t="shared" si="54"/>
        <v>64.599999999999994</v>
      </c>
      <c r="P154" s="7">
        <f t="shared" si="55"/>
        <v>99.899999999999991</v>
      </c>
    </row>
    <row r="155" spans="3:16">
      <c r="C155" s="3" t="s">
        <v>23</v>
      </c>
      <c r="D155" s="4"/>
      <c r="E155" s="4"/>
      <c r="F155" s="4"/>
      <c r="G155" s="4"/>
      <c r="H155" s="11">
        <v>16.100000000000001</v>
      </c>
      <c r="I155" s="12">
        <v>36</v>
      </c>
      <c r="J155" s="12">
        <v>33.700000000000003</v>
      </c>
      <c r="K155" s="51">
        <v>14.3</v>
      </c>
      <c r="L155" s="11">
        <f t="shared" si="56"/>
        <v>52.1</v>
      </c>
      <c r="M155" s="13">
        <f t="shared" si="57"/>
        <v>48</v>
      </c>
      <c r="N155" s="26">
        <f t="shared" si="54"/>
        <v>69.7</v>
      </c>
      <c r="P155" s="7">
        <f t="shared" si="55"/>
        <v>100.10000000000001</v>
      </c>
    </row>
    <row r="156" spans="3:16">
      <c r="C156" s="3" t="s">
        <v>24</v>
      </c>
      <c r="D156" s="4"/>
      <c r="E156" s="4"/>
      <c r="F156" s="4"/>
      <c r="G156" s="4"/>
      <c r="H156" s="11">
        <v>28.3</v>
      </c>
      <c r="I156" s="12">
        <v>39.9</v>
      </c>
      <c r="J156" s="12">
        <v>23.1</v>
      </c>
      <c r="K156" s="51">
        <v>8.6999999999999993</v>
      </c>
      <c r="L156" s="11">
        <f t="shared" si="56"/>
        <v>68.2</v>
      </c>
      <c r="M156" s="13">
        <f t="shared" si="57"/>
        <v>31.8</v>
      </c>
      <c r="N156" s="26">
        <f t="shared" si="54"/>
        <v>63</v>
      </c>
      <c r="P156" s="7">
        <f t="shared" si="55"/>
        <v>100.00000000000001</v>
      </c>
    </row>
    <row r="157" spans="3:16">
      <c r="C157" s="5" t="s">
        <v>25</v>
      </c>
      <c r="D157" s="6"/>
      <c r="E157" s="6"/>
      <c r="F157" s="6"/>
      <c r="G157" s="6"/>
      <c r="H157" s="63">
        <v>10.8</v>
      </c>
      <c r="I157" s="15">
        <v>29.5</v>
      </c>
      <c r="J157" s="15">
        <v>38.4</v>
      </c>
      <c r="K157" s="62">
        <v>21.4</v>
      </c>
      <c r="L157" s="14">
        <f t="shared" si="56"/>
        <v>40.299999999999997</v>
      </c>
      <c r="M157" s="64">
        <f t="shared" si="57"/>
        <v>59.8</v>
      </c>
      <c r="N157" s="27">
        <f t="shared" si="54"/>
        <v>67.900000000000006</v>
      </c>
      <c r="P157" s="7">
        <f t="shared" si="55"/>
        <v>100.1</v>
      </c>
    </row>
    <row r="158" spans="3:16">
      <c r="P158" s="7"/>
    </row>
    <row r="159" spans="3:16" ht="13.15" customHeight="1">
      <c r="C159" s="74" t="s">
        <v>327</v>
      </c>
      <c r="D159" s="75"/>
      <c r="E159" s="75"/>
      <c r="F159" s="75"/>
      <c r="G159" s="76"/>
      <c r="H159" s="80" t="s">
        <v>276</v>
      </c>
      <c r="I159" s="72" t="s">
        <v>277</v>
      </c>
      <c r="J159" s="72" t="s">
        <v>278</v>
      </c>
      <c r="K159" s="70" t="s">
        <v>279</v>
      </c>
      <c r="L159" s="80" t="s">
        <v>280</v>
      </c>
      <c r="M159" s="70" t="s">
        <v>281</v>
      </c>
      <c r="N159" s="23" t="s">
        <v>31</v>
      </c>
      <c r="P159" s="7"/>
    </row>
    <row r="160" spans="3:16">
      <c r="C160" s="77"/>
      <c r="D160" s="78"/>
      <c r="E160" s="78"/>
      <c r="F160" s="78"/>
      <c r="G160" s="79"/>
      <c r="H160" s="81"/>
      <c r="I160" s="73"/>
      <c r="J160" s="73"/>
      <c r="K160" s="71"/>
      <c r="L160" s="81"/>
      <c r="M160" s="71"/>
      <c r="N160" s="24" t="s">
        <v>32</v>
      </c>
      <c r="P160" s="7"/>
    </row>
    <row r="161" spans="3:16">
      <c r="C161" s="1" t="s">
        <v>19</v>
      </c>
      <c r="D161" s="2"/>
      <c r="E161" s="2"/>
      <c r="F161" s="2"/>
      <c r="G161" s="2"/>
      <c r="H161" s="8">
        <v>36.200000000000003</v>
      </c>
      <c r="I161" s="9">
        <v>38.5</v>
      </c>
      <c r="J161" s="9">
        <v>17</v>
      </c>
      <c r="K161" s="50">
        <v>8.3000000000000007</v>
      </c>
      <c r="L161" s="8">
        <f>+H161+I161</f>
        <v>74.7</v>
      </c>
      <c r="M161" s="10">
        <f>+J161+K161</f>
        <v>25.3</v>
      </c>
      <c r="N161" s="25">
        <f t="shared" ref="N161:N167" si="58">+I161+J161</f>
        <v>55.5</v>
      </c>
      <c r="P161" s="7">
        <f t="shared" ref="P161:P167" si="59">SUM(H161:K161)</f>
        <v>100</v>
      </c>
    </row>
    <row r="162" spans="3:16">
      <c r="C162" s="3" t="s">
        <v>20</v>
      </c>
      <c r="D162" s="4"/>
      <c r="E162" s="4"/>
      <c r="F162" s="4"/>
      <c r="G162" s="4"/>
      <c r="H162" s="11">
        <v>20.100000000000001</v>
      </c>
      <c r="I162" s="12">
        <v>43</v>
      </c>
      <c r="J162" s="12">
        <v>26.1</v>
      </c>
      <c r="K162" s="51">
        <v>10.8</v>
      </c>
      <c r="L162" s="11">
        <f t="shared" ref="L162:L167" si="60">+H162+I162</f>
        <v>63.1</v>
      </c>
      <c r="M162" s="13">
        <f t="shared" ref="M162:M167" si="61">+J162+K162</f>
        <v>36.900000000000006</v>
      </c>
      <c r="N162" s="26">
        <f t="shared" si="58"/>
        <v>69.099999999999994</v>
      </c>
      <c r="P162" s="7">
        <f t="shared" si="59"/>
        <v>100</v>
      </c>
    </row>
    <row r="163" spans="3:16">
      <c r="C163" s="3" t="s">
        <v>21</v>
      </c>
      <c r="D163" s="4"/>
      <c r="E163" s="4"/>
      <c r="F163" s="4"/>
      <c r="G163" s="4"/>
      <c r="H163" s="11">
        <v>27</v>
      </c>
      <c r="I163" s="12">
        <v>37</v>
      </c>
      <c r="J163" s="12">
        <v>21.7</v>
      </c>
      <c r="K163" s="51">
        <v>14.3</v>
      </c>
      <c r="L163" s="11">
        <f t="shared" si="60"/>
        <v>64</v>
      </c>
      <c r="M163" s="13">
        <f t="shared" si="61"/>
        <v>36</v>
      </c>
      <c r="N163" s="26">
        <f t="shared" si="58"/>
        <v>58.7</v>
      </c>
      <c r="P163" s="7">
        <f t="shared" si="59"/>
        <v>100</v>
      </c>
    </row>
    <row r="164" spans="3:16">
      <c r="C164" s="3" t="s">
        <v>22</v>
      </c>
      <c r="D164" s="4"/>
      <c r="E164" s="4"/>
      <c r="F164" s="4"/>
      <c r="G164" s="4"/>
      <c r="H164" s="11">
        <v>27</v>
      </c>
      <c r="I164" s="12">
        <v>43</v>
      </c>
      <c r="J164" s="12">
        <v>19.600000000000001</v>
      </c>
      <c r="K164" s="51">
        <v>10.4</v>
      </c>
      <c r="L164" s="11">
        <f t="shared" si="60"/>
        <v>70</v>
      </c>
      <c r="M164" s="13">
        <f t="shared" si="61"/>
        <v>30</v>
      </c>
      <c r="N164" s="26">
        <f t="shared" si="58"/>
        <v>62.6</v>
      </c>
      <c r="P164" s="7">
        <f t="shared" si="59"/>
        <v>100</v>
      </c>
    </row>
    <row r="165" spans="3:16">
      <c r="C165" s="3" t="s">
        <v>23</v>
      </c>
      <c r="D165" s="4"/>
      <c r="E165" s="4"/>
      <c r="F165" s="4"/>
      <c r="G165" s="4"/>
      <c r="H165" s="11">
        <v>19.899999999999999</v>
      </c>
      <c r="I165" s="12">
        <v>37</v>
      </c>
      <c r="J165" s="12">
        <v>28.7</v>
      </c>
      <c r="K165" s="51">
        <v>14.3</v>
      </c>
      <c r="L165" s="11">
        <f t="shared" si="60"/>
        <v>56.9</v>
      </c>
      <c r="M165" s="13">
        <f t="shared" si="61"/>
        <v>43</v>
      </c>
      <c r="N165" s="26">
        <f t="shared" si="58"/>
        <v>65.7</v>
      </c>
      <c r="P165" s="7">
        <f t="shared" si="59"/>
        <v>99.899999999999991</v>
      </c>
    </row>
    <row r="166" spans="3:16">
      <c r="C166" s="3" t="s">
        <v>24</v>
      </c>
      <c r="D166" s="4"/>
      <c r="E166" s="4"/>
      <c r="F166" s="4"/>
      <c r="G166" s="4"/>
      <c r="H166" s="11">
        <v>32.200000000000003</v>
      </c>
      <c r="I166" s="12">
        <v>40.5</v>
      </c>
      <c r="J166" s="12">
        <v>19.399999999999999</v>
      </c>
      <c r="K166" s="51">
        <v>8</v>
      </c>
      <c r="L166" s="11">
        <f t="shared" si="60"/>
        <v>72.7</v>
      </c>
      <c r="M166" s="13">
        <f t="shared" si="61"/>
        <v>27.4</v>
      </c>
      <c r="N166" s="26">
        <f t="shared" si="58"/>
        <v>59.9</v>
      </c>
      <c r="P166" s="7">
        <f t="shared" si="59"/>
        <v>100.1</v>
      </c>
    </row>
    <row r="167" spans="3:16">
      <c r="C167" s="5" t="s">
        <v>25</v>
      </c>
      <c r="D167" s="6"/>
      <c r="E167" s="6"/>
      <c r="F167" s="6"/>
      <c r="G167" s="6"/>
      <c r="H167" s="63">
        <v>18.2</v>
      </c>
      <c r="I167" s="15">
        <v>26.7</v>
      </c>
      <c r="J167" s="15">
        <v>33.4</v>
      </c>
      <c r="K167" s="62">
        <v>21.7</v>
      </c>
      <c r="L167" s="14">
        <f t="shared" si="60"/>
        <v>44.9</v>
      </c>
      <c r="M167" s="64">
        <f t="shared" si="61"/>
        <v>55.099999999999994</v>
      </c>
      <c r="N167" s="27">
        <f t="shared" si="58"/>
        <v>60.099999999999994</v>
      </c>
      <c r="P167" s="7">
        <f t="shared" si="59"/>
        <v>100</v>
      </c>
    </row>
    <row r="168" spans="3:16">
      <c r="P168" s="7"/>
    </row>
  </sheetData>
  <mergeCells count="123">
    <mergeCell ref="M149:M150"/>
    <mergeCell ref="C159:G160"/>
    <mergeCell ref="H159:H160"/>
    <mergeCell ref="I159:I160"/>
    <mergeCell ref="J159:J160"/>
    <mergeCell ref="K159:K160"/>
    <mergeCell ref="L159:L160"/>
    <mergeCell ref="M159:M160"/>
    <mergeCell ref="C149:G150"/>
    <mergeCell ref="H149:H150"/>
    <mergeCell ref="I149:I150"/>
    <mergeCell ref="J149:J150"/>
    <mergeCell ref="K149:K150"/>
    <mergeCell ref="L149:L150"/>
    <mergeCell ref="M129:M130"/>
    <mergeCell ref="C139:G140"/>
    <mergeCell ref="H139:H140"/>
    <mergeCell ref="I139:I140"/>
    <mergeCell ref="J139:J140"/>
    <mergeCell ref="K139:K140"/>
    <mergeCell ref="L139:L140"/>
    <mergeCell ref="M139:M140"/>
    <mergeCell ref="C129:G130"/>
    <mergeCell ref="H129:H130"/>
    <mergeCell ref="I129:I130"/>
    <mergeCell ref="J129:J130"/>
    <mergeCell ref="K129:K130"/>
    <mergeCell ref="L129:L130"/>
    <mergeCell ref="M109:M110"/>
    <mergeCell ref="C119:G120"/>
    <mergeCell ref="H119:H120"/>
    <mergeCell ref="I119:I120"/>
    <mergeCell ref="J119:J120"/>
    <mergeCell ref="K119:K120"/>
    <mergeCell ref="L119:L120"/>
    <mergeCell ref="M119:M120"/>
    <mergeCell ref="C109:G110"/>
    <mergeCell ref="H109:H110"/>
    <mergeCell ref="I109:I110"/>
    <mergeCell ref="J109:J110"/>
    <mergeCell ref="K109:K110"/>
    <mergeCell ref="L109:L110"/>
    <mergeCell ref="M89:M90"/>
    <mergeCell ref="C99:G100"/>
    <mergeCell ref="H99:H100"/>
    <mergeCell ref="I99:I100"/>
    <mergeCell ref="J99:J100"/>
    <mergeCell ref="K99:K100"/>
    <mergeCell ref="L99:L100"/>
    <mergeCell ref="M99:M100"/>
    <mergeCell ref="C89:G90"/>
    <mergeCell ref="H89:H90"/>
    <mergeCell ref="I89:I90"/>
    <mergeCell ref="J89:J90"/>
    <mergeCell ref="K89:K90"/>
    <mergeCell ref="L89:L90"/>
    <mergeCell ref="C59:G60"/>
    <mergeCell ref="H59:H60"/>
    <mergeCell ref="I59:I60"/>
    <mergeCell ref="J59:J60"/>
    <mergeCell ref="K59:K60"/>
    <mergeCell ref="L59:L60"/>
    <mergeCell ref="M59:M60"/>
    <mergeCell ref="M69:M70"/>
    <mergeCell ref="C79:G80"/>
    <mergeCell ref="H79:H80"/>
    <mergeCell ref="I79:I80"/>
    <mergeCell ref="J79:J80"/>
    <mergeCell ref="K79:K80"/>
    <mergeCell ref="L79:L80"/>
    <mergeCell ref="M79:M80"/>
    <mergeCell ref="C69:G70"/>
    <mergeCell ref="H69:H70"/>
    <mergeCell ref="I69:I70"/>
    <mergeCell ref="J69:J70"/>
    <mergeCell ref="K69:K70"/>
    <mergeCell ref="L69:L70"/>
    <mergeCell ref="C49:G50"/>
    <mergeCell ref="H49:H50"/>
    <mergeCell ref="I49:I50"/>
    <mergeCell ref="J49:J50"/>
    <mergeCell ref="K49:K50"/>
    <mergeCell ref="M17:M18"/>
    <mergeCell ref="N17:N18"/>
    <mergeCell ref="O17:O18"/>
    <mergeCell ref="C37:G38"/>
    <mergeCell ref="H37:H38"/>
    <mergeCell ref="I37:I38"/>
    <mergeCell ref="J37:J38"/>
    <mergeCell ref="C27:G28"/>
    <mergeCell ref="H27:H28"/>
    <mergeCell ref="I27:I28"/>
    <mergeCell ref="J27:J28"/>
    <mergeCell ref="L49:L50"/>
    <mergeCell ref="M49:M50"/>
    <mergeCell ref="M37:M38"/>
    <mergeCell ref="N37:N38"/>
    <mergeCell ref="K27:K28"/>
    <mergeCell ref="M27:M28"/>
    <mergeCell ref="N27:N28"/>
    <mergeCell ref="O27:O28"/>
    <mergeCell ref="K37:K38"/>
    <mergeCell ref="L37:L38"/>
    <mergeCell ref="L27:L28"/>
    <mergeCell ref="M7:M8"/>
    <mergeCell ref="N7:N8"/>
    <mergeCell ref="C17:G18"/>
    <mergeCell ref="H17:H18"/>
    <mergeCell ref="L17:L18"/>
    <mergeCell ref="P17:P18"/>
    <mergeCell ref="T17:T18"/>
    <mergeCell ref="I17:I18"/>
    <mergeCell ref="J17:J18"/>
    <mergeCell ref="K17:K18"/>
    <mergeCell ref="C7:G8"/>
    <mergeCell ref="H7:H8"/>
    <mergeCell ref="I7:I8"/>
    <mergeCell ref="J7:J8"/>
    <mergeCell ref="K7:K8"/>
    <mergeCell ref="L7:L8"/>
    <mergeCell ref="Q17:Q18"/>
    <mergeCell ref="R17:R18"/>
    <mergeCell ref="S17:S18"/>
  </mergeCells>
  <phoneticPr fontId="1"/>
  <pageMargins left="0.28000000000000003" right="0.15" top="0.41" bottom="0.24" header="0.16" footer="0.16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82"/>
  <sheetViews>
    <sheetView tabSelected="1" topLeftCell="B1" workbookViewId="0">
      <selection activeCell="L334" sqref="L334:R335"/>
    </sheetView>
  </sheetViews>
  <sheetFormatPr defaultRowHeight="13.5"/>
  <cols>
    <col min="2" max="11" width="3.5" customWidth="1"/>
    <col min="12" max="18" width="9.875" style="7" customWidth="1"/>
    <col min="19" max="19" width="8.875" style="7"/>
  </cols>
  <sheetData>
    <row r="2" spans="2:19">
      <c r="B2" t="s">
        <v>0</v>
      </c>
    </row>
    <row r="4" spans="2:19">
      <c r="B4" t="s">
        <v>1</v>
      </c>
    </row>
    <row r="5" spans="2:19">
      <c r="B5" t="s">
        <v>2</v>
      </c>
    </row>
    <row r="6" spans="2:19">
      <c r="C6" t="s">
        <v>16</v>
      </c>
    </row>
    <row r="7" spans="2:19">
      <c r="C7" s="90"/>
      <c r="D7" s="90"/>
      <c r="E7" s="90"/>
      <c r="F7" s="90"/>
      <c r="G7" s="90"/>
      <c r="H7" s="90"/>
      <c r="I7" s="90"/>
      <c r="J7" s="90"/>
      <c r="K7" s="91"/>
      <c r="L7" s="80" t="s">
        <v>4</v>
      </c>
      <c r="M7" s="72" t="s">
        <v>5</v>
      </c>
      <c r="N7" s="72" t="s">
        <v>5</v>
      </c>
      <c r="O7" s="70" t="s">
        <v>6</v>
      </c>
      <c r="P7" s="80" t="s">
        <v>7</v>
      </c>
      <c r="Q7" s="70" t="s">
        <v>8</v>
      </c>
      <c r="R7" s="23" t="s">
        <v>31</v>
      </c>
    </row>
    <row r="8" spans="2:19">
      <c r="C8" s="92"/>
      <c r="D8" s="92"/>
      <c r="E8" s="92"/>
      <c r="F8" s="92"/>
      <c r="G8" s="92"/>
      <c r="H8" s="92"/>
      <c r="I8" s="92"/>
      <c r="J8" s="92"/>
      <c r="K8" s="93"/>
      <c r="L8" s="81"/>
      <c r="M8" s="73"/>
      <c r="N8" s="73"/>
      <c r="O8" s="71"/>
      <c r="P8" s="81"/>
      <c r="Q8" s="71"/>
      <c r="R8" s="24" t="s">
        <v>32</v>
      </c>
    </row>
    <row r="9" spans="2:19">
      <c r="C9" s="17" t="s">
        <v>3</v>
      </c>
      <c r="D9" s="18"/>
      <c r="E9" s="18"/>
      <c r="F9" s="18"/>
      <c r="G9" s="18"/>
      <c r="H9" s="18"/>
      <c r="I9" s="18"/>
      <c r="J9" s="18"/>
      <c r="K9" s="18"/>
      <c r="L9" s="8">
        <v>7.5</v>
      </c>
      <c r="M9" s="9">
        <v>38.299999999999997</v>
      </c>
      <c r="N9" s="9">
        <v>31.9</v>
      </c>
      <c r="O9" s="10">
        <v>22.3</v>
      </c>
      <c r="P9" s="8">
        <f>+L9+M9</f>
        <v>45.8</v>
      </c>
      <c r="Q9" s="10">
        <f>+N9+O9</f>
        <v>54.2</v>
      </c>
      <c r="R9" s="25">
        <f>+M9+N9</f>
        <v>70.199999999999989</v>
      </c>
      <c r="S9" s="7">
        <f>+P9+Q9</f>
        <v>100</v>
      </c>
    </row>
    <row r="10" spans="2:19">
      <c r="C10" s="19" t="s">
        <v>9</v>
      </c>
      <c r="D10" s="20"/>
      <c r="E10" s="20"/>
      <c r="F10" s="20"/>
      <c r="G10" s="20"/>
      <c r="H10" s="20"/>
      <c r="I10" s="20"/>
      <c r="J10" s="20"/>
      <c r="K10" s="20"/>
      <c r="L10" s="11">
        <v>15.2</v>
      </c>
      <c r="M10" s="12">
        <v>53.7</v>
      </c>
      <c r="N10" s="12">
        <v>20.399999999999999</v>
      </c>
      <c r="O10" s="13">
        <v>10.6</v>
      </c>
      <c r="P10" s="11">
        <f t="shared" ref="P10:P18" si="0">+L10+M10</f>
        <v>68.900000000000006</v>
      </c>
      <c r="Q10" s="13">
        <f t="shared" ref="Q10:Q18" si="1">+N10+O10</f>
        <v>31</v>
      </c>
      <c r="R10" s="26">
        <f t="shared" ref="R10:R18" si="2">+M10+N10</f>
        <v>74.099999999999994</v>
      </c>
      <c r="S10" s="7">
        <f t="shared" ref="S10:S18" si="3">+P10+Q10</f>
        <v>99.9</v>
      </c>
    </row>
    <row r="11" spans="2:19">
      <c r="C11" s="19" t="s">
        <v>10</v>
      </c>
      <c r="D11" s="20"/>
      <c r="E11" s="20"/>
      <c r="F11" s="20"/>
      <c r="G11" s="20"/>
      <c r="H11" s="20"/>
      <c r="I11" s="20"/>
      <c r="J11" s="20"/>
      <c r="K11" s="20"/>
      <c r="L11" s="11">
        <v>35.200000000000003</v>
      </c>
      <c r="M11" s="12">
        <v>48.6</v>
      </c>
      <c r="N11" s="12">
        <v>11.9</v>
      </c>
      <c r="O11" s="13">
        <v>4.4000000000000004</v>
      </c>
      <c r="P11" s="11">
        <f t="shared" si="0"/>
        <v>83.800000000000011</v>
      </c>
      <c r="Q11" s="13">
        <f t="shared" si="1"/>
        <v>16.3</v>
      </c>
      <c r="R11" s="26">
        <f t="shared" si="2"/>
        <v>60.5</v>
      </c>
      <c r="S11" s="7">
        <f t="shared" si="3"/>
        <v>100.10000000000001</v>
      </c>
    </row>
    <row r="12" spans="2:19">
      <c r="C12" s="19" t="s">
        <v>11</v>
      </c>
      <c r="D12" s="20"/>
      <c r="E12" s="20"/>
      <c r="F12" s="20"/>
      <c r="G12" s="20"/>
      <c r="H12" s="20"/>
      <c r="I12" s="20"/>
      <c r="J12" s="20"/>
      <c r="K12" s="20"/>
      <c r="L12" s="11">
        <v>9.3000000000000007</v>
      </c>
      <c r="M12" s="12">
        <v>38.700000000000003</v>
      </c>
      <c r="N12" s="12">
        <v>38.200000000000003</v>
      </c>
      <c r="O12" s="13">
        <v>13.8</v>
      </c>
      <c r="P12" s="11">
        <f t="shared" si="0"/>
        <v>48</v>
      </c>
      <c r="Q12" s="13">
        <f t="shared" si="1"/>
        <v>52</v>
      </c>
      <c r="R12" s="26">
        <f t="shared" si="2"/>
        <v>76.900000000000006</v>
      </c>
      <c r="S12" s="7">
        <f t="shared" si="3"/>
        <v>100</v>
      </c>
    </row>
    <row r="13" spans="2:19">
      <c r="C13" s="19" t="s">
        <v>12</v>
      </c>
      <c r="D13" s="20"/>
      <c r="E13" s="20"/>
      <c r="F13" s="20"/>
      <c r="G13" s="20"/>
      <c r="H13" s="20"/>
      <c r="I13" s="20"/>
      <c r="J13" s="20"/>
      <c r="K13" s="20"/>
      <c r="L13" s="11">
        <v>8.9</v>
      </c>
      <c r="M13" s="12">
        <v>43.3</v>
      </c>
      <c r="N13" s="12">
        <v>39.799999999999997</v>
      </c>
      <c r="O13" s="13">
        <v>8</v>
      </c>
      <c r="P13" s="11">
        <f t="shared" si="0"/>
        <v>52.199999999999996</v>
      </c>
      <c r="Q13" s="13">
        <f t="shared" si="1"/>
        <v>47.8</v>
      </c>
      <c r="R13" s="26">
        <f t="shared" si="2"/>
        <v>83.1</v>
      </c>
      <c r="S13" s="7">
        <f t="shared" si="3"/>
        <v>100</v>
      </c>
    </row>
    <row r="14" spans="2:19">
      <c r="C14" s="19" t="s">
        <v>13</v>
      </c>
      <c r="D14" s="20"/>
      <c r="E14" s="20"/>
      <c r="F14" s="20"/>
      <c r="G14" s="20"/>
      <c r="H14" s="20"/>
      <c r="I14" s="20"/>
      <c r="J14" s="20"/>
      <c r="K14" s="20"/>
      <c r="L14" s="11">
        <v>15.3</v>
      </c>
      <c r="M14" s="12">
        <v>43.6</v>
      </c>
      <c r="N14" s="12">
        <v>32</v>
      </c>
      <c r="O14" s="13">
        <v>9.1</v>
      </c>
      <c r="P14" s="11">
        <f t="shared" si="0"/>
        <v>58.900000000000006</v>
      </c>
      <c r="Q14" s="13">
        <f t="shared" si="1"/>
        <v>41.1</v>
      </c>
      <c r="R14" s="26">
        <f t="shared" si="2"/>
        <v>75.599999999999994</v>
      </c>
      <c r="S14" s="7">
        <f t="shared" si="3"/>
        <v>100</v>
      </c>
    </row>
    <row r="15" spans="2:19">
      <c r="C15" s="19" t="s">
        <v>33</v>
      </c>
      <c r="D15" s="20"/>
      <c r="E15" s="20"/>
      <c r="F15" s="20"/>
      <c r="G15" s="20"/>
      <c r="H15" s="20"/>
      <c r="I15" s="20"/>
      <c r="J15" s="20"/>
      <c r="K15" s="20"/>
      <c r="L15" s="11">
        <v>14</v>
      </c>
      <c r="M15" s="12">
        <v>33.1</v>
      </c>
      <c r="N15" s="12">
        <v>39.4</v>
      </c>
      <c r="O15" s="13">
        <v>13.4</v>
      </c>
      <c r="P15" s="11">
        <f t="shared" si="0"/>
        <v>47.1</v>
      </c>
      <c r="Q15" s="13">
        <f t="shared" si="1"/>
        <v>52.8</v>
      </c>
      <c r="R15" s="26">
        <f t="shared" si="2"/>
        <v>72.5</v>
      </c>
      <c r="S15" s="7">
        <f t="shared" si="3"/>
        <v>99.9</v>
      </c>
    </row>
    <row r="16" spans="2:19">
      <c r="C16" s="19" t="s">
        <v>14</v>
      </c>
      <c r="D16" s="20"/>
      <c r="E16" s="20"/>
      <c r="F16" s="20"/>
      <c r="G16" s="20"/>
      <c r="H16" s="20"/>
      <c r="I16" s="20"/>
      <c r="J16" s="20"/>
      <c r="K16" s="20"/>
      <c r="L16" s="11">
        <v>12.4</v>
      </c>
      <c r="M16" s="12">
        <v>36.5</v>
      </c>
      <c r="N16" s="12">
        <v>41.6</v>
      </c>
      <c r="O16" s="13">
        <v>9.4</v>
      </c>
      <c r="P16" s="11">
        <f t="shared" ref="P16" si="4">+L16+M16</f>
        <v>48.9</v>
      </c>
      <c r="Q16" s="13">
        <f t="shared" ref="Q16" si="5">+N16+O16</f>
        <v>51</v>
      </c>
      <c r="R16" s="26">
        <f t="shared" si="2"/>
        <v>78.099999999999994</v>
      </c>
      <c r="S16" s="7">
        <f t="shared" si="3"/>
        <v>99.9</v>
      </c>
    </row>
    <row r="17" spans="3:19">
      <c r="C17" s="19" t="s">
        <v>15</v>
      </c>
      <c r="D17" s="20"/>
      <c r="E17" s="20"/>
      <c r="F17" s="20"/>
      <c r="G17" s="20"/>
      <c r="H17" s="20"/>
      <c r="I17" s="20"/>
      <c r="J17" s="20"/>
      <c r="K17" s="20"/>
      <c r="L17" s="11">
        <v>6</v>
      </c>
      <c r="M17" s="12">
        <v>22.9</v>
      </c>
      <c r="N17" s="12">
        <v>49.2</v>
      </c>
      <c r="O17" s="13">
        <v>22</v>
      </c>
      <c r="P17" s="11">
        <f t="shared" si="0"/>
        <v>28.9</v>
      </c>
      <c r="Q17" s="13">
        <f t="shared" si="1"/>
        <v>71.2</v>
      </c>
      <c r="R17" s="26">
        <f t="shared" si="2"/>
        <v>72.099999999999994</v>
      </c>
      <c r="S17" s="7">
        <f t="shared" si="3"/>
        <v>100.1</v>
      </c>
    </row>
    <row r="18" spans="3:19">
      <c r="C18" s="21" t="s">
        <v>26</v>
      </c>
      <c r="D18" s="22"/>
      <c r="E18" s="22"/>
      <c r="F18" s="22"/>
      <c r="G18" s="22"/>
      <c r="H18" s="22"/>
      <c r="I18" s="22"/>
      <c r="J18" s="22"/>
      <c r="K18" s="22"/>
      <c r="L18" s="14">
        <v>13.8</v>
      </c>
      <c r="M18" s="15">
        <v>32</v>
      </c>
      <c r="N18" s="15">
        <v>35</v>
      </c>
      <c r="O18" s="16">
        <v>19.2</v>
      </c>
      <c r="P18" s="14">
        <f t="shared" si="0"/>
        <v>45.8</v>
      </c>
      <c r="Q18" s="16">
        <f t="shared" si="1"/>
        <v>54.2</v>
      </c>
      <c r="R18" s="27">
        <f t="shared" si="2"/>
        <v>67</v>
      </c>
      <c r="S18" s="7">
        <f t="shared" si="3"/>
        <v>100</v>
      </c>
    </row>
    <row r="20" spans="3:19">
      <c r="C20" t="s">
        <v>17</v>
      </c>
    </row>
    <row r="21" spans="3:19">
      <c r="C21" s="86" t="s">
        <v>18</v>
      </c>
      <c r="D21" s="86"/>
      <c r="E21" s="86"/>
      <c r="F21" s="86"/>
      <c r="G21" s="86"/>
      <c r="H21" s="86"/>
      <c r="I21" s="86"/>
      <c r="J21" s="86"/>
      <c r="K21" s="87"/>
      <c r="L21" s="80" t="s">
        <v>4</v>
      </c>
      <c r="M21" s="72" t="s">
        <v>5</v>
      </c>
      <c r="N21" s="72" t="s">
        <v>5</v>
      </c>
      <c r="O21" s="70" t="s">
        <v>6</v>
      </c>
      <c r="P21" s="80" t="s">
        <v>7</v>
      </c>
      <c r="Q21" s="70" t="s">
        <v>8</v>
      </c>
      <c r="R21" s="23" t="s">
        <v>31</v>
      </c>
    </row>
    <row r="22" spans="3:19">
      <c r="C22" s="88"/>
      <c r="D22" s="88"/>
      <c r="E22" s="88"/>
      <c r="F22" s="88"/>
      <c r="G22" s="88"/>
      <c r="H22" s="88"/>
      <c r="I22" s="88"/>
      <c r="J22" s="88"/>
      <c r="K22" s="89"/>
      <c r="L22" s="81"/>
      <c r="M22" s="73"/>
      <c r="N22" s="73"/>
      <c r="O22" s="71"/>
      <c r="P22" s="81"/>
      <c r="Q22" s="71"/>
      <c r="R22" s="24" t="s">
        <v>32</v>
      </c>
    </row>
    <row r="23" spans="3:19">
      <c r="C23" s="1" t="s">
        <v>19</v>
      </c>
      <c r="D23" s="2"/>
      <c r="E23" s="2"/>
      <c r="F23" s="2"/>
      <c r="G23" s="2"/>
      <c r="H23" s="2"/>
      <c r="I23" s="2"/>
      <c r="J23" s="2"/>
      <c r="K23" s="2"/>
      <c r="L23" s="8">
        <v>7.5</v>
      </c>
      <c r="M23" s="9">
        <v>38.299999999999997</v>
      </c>
      <c r="N23" s="9">
        <v>31.9</v>
      </c>
      <c r="O23" s="10">
        <v>22.3</v>
      </c>
      <c r="P23" s="8">
        <f>+L23+M23</f>
        <v>45.8</v>
      </c>
      <c r="Q23" s="10">
        <f>+N23+O23</f>
        <v>54.2</v>
      </c>
      <c r="R23" s="25">
        <f t="shared" ref="R23:R29" si="6">+M23+N23</f>
        <v>70.199999999999989</v>
      </c>
      <c r="S23" s="7">
        <f>+P23+Q23</f>
        <v>100</v>
      </c>
    </row>
    <row r="24" spans="3:19">
      <c r="C24" s="3" t="s">
        <v>20</v>
      </c>
      <c r="D24" s="4"/>
      <c r="E24" s="4"/>
      <c r="F24" s="4"/>
      <c r="G24" s="4"/>
      <c r="H24" s="4"/>
      <c r="I24" s="4"/>
      <c r="J24" s="4"/>
      <c r="K24" s="4"/>
      <c r="L24" s="11">
        <v>29.7</v>
      </c>
      <c r="M24" s="12">
        <v>41.8</v>
      </c>
      <c r="N24" s="12">
        <v>18.5</v>
      </c>
      <c r="O24" s="13">
        <v>9.9</v>
      </c>
      <c r="P24" s="11">
        <f t="shared" ref="P24:P29" si="7">+L24+M24</f>
        <v>71.5</v>
      </c>
      <c r="Q24" s="13">
        <f t="shared" ref="Q24:Q29" si="8">+N24+O24</f>
        <v>28.4</v>
      </c>
      <c r="R24" s="26">
        <f t="shared" si="6"/>
        <v>60.3</v>
      </c>
      <c r="S24" s="7">
        <f t="shared" ref="S24:S29" si="9">+P24+Q24</f>
        <v>99.9</v>
      </c>
    </row>
    <row r="25" spans="3:19">
      <c r="C25" s="3" t="s">
        <v>21</v>
      </c>
      <c r="D25" s="4"/>
      <c r="E25" s="4"/>
      <c r="F25" s="4"/>
      <c r="G25" s="4"/>
      <c r="H25" s="4"/>
      <c r="I25" s="4"/>
      <c r="J25" s="4"/>
      <c r="K25" s="4"/>
      <c r="L25" s="11">
        <v>46.2</v>
      </c>
      <c r="M25" s="12">
        <v>39.799999999999997</v>
      </c>
      <c r="N25" s="12">
        <v>9.8000000000000007</v>
      </c>
      <c r="O25" s="13">
        <v>4.0999999999999996</v>
      </c>
      <c r="P25" s="11">
        <f t="shared" si="7"/>
        <v>86</v>
      </c>
      <c r="Q25" s="13">
        <f t="shared" si="8"/>
        <v>13.9</v>
      </c>
      <c r="R25" s="26">
        <f t="shared" si="6"/>
        <v>49.599999999999994</v>
      </c>
      <c r="S25" s="7">
        <f t="shared" si="9"/>
        <v>99.9</v>
      </c>
    </row>
    <row r="26" spans="3:19">
      <c r="C26" s="3" t="s">
        <v>22</v>
      </c>
      <c r="D26" s="4"/>
      <c r="E26" s="4"/>
      <c r="F26" s="4"/>
      <c r="G26" s="4"/>
      <c r="H26" s="4"/>
      <c r="I26" s="4"/>
      <c r="J26" s="4"/>
      <c r="K26" s="4"/>
      <c r="L26" s="11">
        <v>39.799999999999997</v>
      </c>
      <c r="M26" s="12">
        <v>43.3</v>
      </c>
      <c r="N26" s="12">
        <v>12.3</v>
      </c>
      <c r="O26" s="13">
        <v>4.5</v>
      </c>
      <c r="P26" s="11">
        <f t="shared" si="7"/>
        <v>83.1</v>
      </c>
      <c r="Q26" s="13">
        <f t="shared" si="8"/>
        <v>16.8</v>
      </c>
      <c r="R26" s="26">
        <f t="shared" si="6"/>
        <v>55.599999999999994</v>
      </c>
      <c r="S26" s="7">
        <f t="shared" si="9"/>
        <v>99.899999999999991</v>
      </c>
    </row>
    <row r="27" spans="3:19">
      <c r="C27" s="3" t="s">
        <v>23</v>
      </c>
      <c r="D27" s="4"/>
      <c r="E27" s="4"/>
      <c r="F27" s="4"/>
      <c r="G27" s="4"/>
      <c r="H27" s="4"/>
      <c r="I27" s="4"/>
      <c r="J27" s="4"/>
      <c r="K27" s="4"/>
      <c r="L27" s="11">
        <v>29.1</v>
      </c>
      <c r="M27" s="12">
        <v>51.8</v>
      </c>
      <c r="N27" s="12">
        <v>15.2</v>
      </c>
      <c r="O27" s="13">
        <v>3.9</v>
      </c>
      <c r="P27" s="11">
        <f t="shared" si="7"/>
        <v>80.900000000000006</v>
      </c>
      <c r="Q27" s="13">
        <f t="shared" si="8"/>
        <v>19.099999999999998</v>
      </c>
      <c r="R27" s="26">
        <f t="shared" si="6"/>
        <v>67</v>
      </c>
      <c r="S27" s="7">
        <f t="shared" si="9"/>
        <v>100</v>
      </c>
    </row>
    <row r="28" spans="3:19">
      <c r="C28" s="3" t="s">
        <v>24</v>
      </c>
      <c r="D28" s="4"/>
      <c r="E28" s="4"/>
      <c r="F28" s="4"/>
      <c r="G28" s="4"/>
      <c r="H28" s="4"/>
      <c r="I28" s="4"/>
      <c r="J28" s="4"/>
      <c r="K28" s="4"/>
      <c r="L28" s="11">
        <v>30.9</v>
      </c>
      <c r="M28" s="12">
        <v>51.8</v>
      </c>
      <c r="N28" s="12">
        <v>14.2</v>
      </c>
      <c r="O28" s="13">
        <v>3.1</v>
      </c>
      <c r="P28" s="11">
        <f t="shared" si="7"/>
        <v>82.699999999999989</v>
      </c>
      <c r="Q28" s="13">
        <f t="shared" si="8"/>
        <v>17.3</v>
      </c>
      <c r="R28" s="26">
        <f t="shared" si="6"/>
        <v>66</v>
      </c>
      <c r="S28" s="7">
        <f t="shared" si="9"/>
        <v>99.999999999999986</v>
      </c>
    </row>
    <row r="29" spans="3:19">
      <c r="C29" s="5" t="s">
        <v>25</v>
      </c>
      <c r="D29" s="6"/>
      <c r="E29" s="6"/>
      <c r="F29" s="6"/>
      <c r="G29" s="6"/>
      <c r="H29" s="6"/>
      <c r="I29" s="6"/>
      <c r="J29" s="6"/>
      <c r="K29" s="6"/>
      <c r="L29" s="14">
        <v>21.3</v>
      </c>
      <c r="M29" s="15">
        <v>53.2</v>
      </c>
      <c r="N29" s="15">
        <v>20</v>
      </c>
      <c r="O29" s="16">
        <v>5.6</v>
      </c>
      <c r="P29" s="14">
        <f t="shared" si="7"/>
        <v>74.5</v>
      </c>
      <c r="Q29" s="16">
        <f t="shared" si="8"/>
        <v>25.6</v>
      </c>
      <c r="R29" s="27">
        <f t="shared" si="6"/>
        <v>73.2</v>
      </c>
      <c r="S29" s="7">
        <f t="shared" si="9"/>
        <v>100.1</v>
      </c>
    </row>
    <row r="31" spans="3:19">
      <c r="C31" s="86" t="s">
        <v>9</v>
      </c>
      <c r="D31" s="86"/>
      <c r="E31" s="86"/>
      <c r="F31" s="86"/>
      <c r="G31" s="86"/>
      <c r="H31" s="86"/>
      <c r="I31" s="86"/>
      <c r="J31" s="86"/>
      <c r="K31" s="87"/>
      <c r="L31" s="80" t="s">
        <v>4</v>
      </c>
      <c r="M31" s="72" t="s">
        <v>5</v>
      </c>
      <c r="N31" s="72" t="s">
        <v>5</v>
      </c>
      <c r="O31" s="70" t="s">
        <v>6</v>
      </c>
      <c r="P31" s="80" t="s">
        <v>7</v>
      </c>
      <c r="Q31" s="70" t="s">
        <v>8</v>
      </c>
      <c r="R31" s="23" t="s">
        <v>31</v>
      </c>
    </row>
    <row r="32" spans="3:19">
      <c r="C32" s="88"/>
      <c r="D32" s="88"/>
      <c r="E32" s="88"/>
      <c r="F32" s="88"/>
      <c r="G32" s="88"/>
      <c r="H32" s="88"/>
      <c r="I32" s="88"/>
      <c r="J32" s="88"/>
      <c r="K32" s="89"/>
      <c r="L32" s="81"/>
      <c r="M32" s="73"/>
      <c r="N32" s="73"/>
      <c r="O32" s="71"/>
      <c r="P32" s="81"/>
      <c r="Q32" s="71"/>
      <c r="R32" s="24" t="s">
        <v>32</v>
      </c>
    </row>
    <row r="33" spans="3:19">
      <c r="C33" s="1" t="s">
        <v>19</v>
      </c>
      <c r="D33" s="2"/>
      <c r="E33" s="2"/>
      <c r="F33" s="2"/>
      <c r="G33" s="2"/>
      <c r="H33" s="2"/>
      <c r="I33" s="2"/>
      <c r="J33" s="2"/>
      <c r="K33" s="2"/>
      <c r="L33" s="11">
        <v>15.2</v>
      </c>
      <c r="M33" s="12">
        <v>53.7</v>
      </c>
      <c r="N33" s="12">
        <v>20.399999999999999</v>
      </c>
      <c r="O33" s="13">
        <v>10.6</v>
      </c>
      <c r="P33" s="8">
        <f>+L33+M33</f>
        <v>68.900000000000006</v>
      </c>
      <c r="Q33" s="10">
        <f>+N33+O33</f>
        <v>31</v>
      </c>
      <c r="R33" s="25">
        <f t="shared" ref="R33:R39" si="10">+M33+N33</f>
        <v>74.099999999999994</v>
      </c>
      <c r="S33" s="7">
        <f>+P33+Q33</f>
        <v>99.9</v>
      </c>
    </row>
    <row r="34" spans="3:19">
      <c r="C34" s="3" t="s">
        <v>20</v>
      </c>
      <c r="D34" s="4"/>
      <c r="E34" s="4"/>
      <c r="F34" s="4"/>
      <c r="G34" s="4"/>
      <c r="H34" s="4"/>
      <c r="I34" s="4"/>
      <c r="J34" s="4"/>
      <c r="K34" s="4"/>
      <c r="L34" s="11">
        <v>32.1</v>
      </c>
      <c r="M34" s="12">
        <v>42.9</v>
      </c>
      <c r="N34" s="12">
        <v>19.399999999999999</v>
      </c>
      <c r="O34" s="13">
        <v>5.7</v>
      </c>
      <c r="P34" s="11">
        <f t="shared" ref="P34:P39" si="11">+L34+M34</f>
        <v>75</v>
      </c>
      <c r="Q34" s="13">
        <f t="shared" ref="Q34:Q39" si="12">+N34+O34</f>
        <v>25.099999999999998</v>
      </c>
      <c r="R34" s="26">
        <f t="shared" si="10"/>
        <v>62.3</v>
      </c>
      <c r="S34" s="7">
        <f t="shared" ref="S34:S39" si="13">+P34+Q34</f>
        <v>100.1</v>
      </c>
    </row>
    <row r="35" spans="3:19">
      <c r="C35" s="3" t="s">
        <v>21</v>
      </c>
      <c r="D35" s="4"/>
      <c r="E35" s="4"/>
      <c r="F35" s="4"/>
      <c r="G35" s="4"/>
      <c r="H35" s="4"/>
      <c r="I35" s="4"/>
      <c r="J35" s="4"/>
      <c r="K35" s="4"/>
      <c r="L35" s="11">
        <v>57.2</v>
      </c>
      <c r="M35" s="12">
        <v>35.799999999999997</v>
      </c>
      <c r="N35" s="12">
        <v>5.7</v>
      </c>
      <c r="O35" s="13">
        <v>1.3</v>
      </c>
      <c r="P35" s="11">
        <f t="shared" si="11"/>
        <v>93</v>
      </c>
      <c r="Q35" s="13">
        <f t="shared" si="12"/>
        <v>7</v>
      </c>
      <c r="R35" s="26">
        <f t="shared" si="10"/>
        <v>41.5</v>
      </c>
      <c r="S35" s="7">
        <f t="shared" si="13"/>
        <v>100</v>
      </c>
    </row>
    <row r="36" spans="3:19">
      <c r="C36" s="3" t="s">
        <v>22</v>
      </c>
      <c r="D36" s="4"/>
      <c r="E36" s="4"/>
      <c r="F36" s="4"/>
      <c r="G36" s="4"/>
      <c r="H36" s="4"/>
      <c r="I36" s="4"/>
      <c r="J36" s="4"/>
      <c r="K36" s="4"/>
      <c r="L36" s="11">
        <v>41.6</v>
      </c>
      <c r="M36" s="12">
        <v>48.1</v>
      </c>
      <c r="N36" s="12">
        <v>8.1</v>
      </c>
      <c r="O36" s="13">
        <v>2.2999999999999998</v>
      </c>
      <c r="P36" s="11">
        <f t="shared" si="11"/>
        <v>89.7</v>
      </c>
      <c r="Q36" s="13">
        <f t="shared" si="12"/>
        <v>10.399999999999999</v>
      </c>
      <c r="R36" s="26">
        <f t="shared" si="10"/>
        <v>56.2</v>
      </c>
      <c r="S36" s="7">
        <f t="shared" si="13"/>
        <v>100.1</v>
      </c>
    </row>
    <row r="37" spans="3:19">
      <c r="C37" s="3" t="s">
        <v>23</v>
      </c>
      <c r="D37" s="4"/>
      <c r="E37" s="4"/>
      <c r="F37" s="4"/>
      <c r="G37" s="4"/>
      <c r="H37" s="4"/>
      <c r="I37" s="4"/>
      <c r="J37" s="4"/>
      <c r="K37" s="4"/>
      <c r="L37" s="11">
        <v>43.6</v>
      </c>
      <c r="M37" s="12">
        <v>48.6</v>
      </c>
      <c r="N37" s="12">
        <v>7.1</v>
      </c>
      <c r="O37" s="13">
        <v>0.7</v>
      </c>
      <c r="P37" s="11">
        <f t="shared" si="11"/>
        <v>92.2</v>
      </c>
      <c r="Q37" s="13">
        <f t="shared" si="12"/>
        <v>7.8</v>
      </c>
      <c r="R37" s="26">
        <f t="shared" si="10"/>
        <v>55.7</v>
      </c>
      <c r="S37" s="7">
        <f t="shared" si="13"/>
        <v>100</v>
      </c>
    </row>
    <row r="38" spans="3:19">
      <c r="C38" s="3" t="s">
        <v>24</v>
      </c>
      <c r="D38" s="4"/>
      <c r="E38" s="4"/>
      <c r="F38" s="4"/>
      <c r="G38" s="4"/>
      <c r="H38" s="4"/>
      <c r="I38" s="4"/>
      <c r="J38" s="4"/>
      <c r="K38" s="4"/>
      <c r="L38" s="11">
        <v>33.1</v>
      </c>
      <c r="M38" s="12">
        <v>58.3</v>
      </c>
      <c r="N38" s="12">
        <v>7.7</v>
      </c>
      <c r="O38" s="13">
        <v>1</v>
      </c>
      <c r="P38" s="11">
        <f t="shared" si="11"/>
        <v>91.4</v>
      </c>
      <c r="Q38" s="13">
        <f t="shared" si="12"/>
        <v>8.6999999999999993</v>
      </c>
      <c r="R38" s="26">
        <f t="shared" si="10"/>
        <v>66</v>
      </c>
      <c r="S38" s="7">
        <f t="shared" si="13"/>
        <v>100.10000000000001</v>
      </c>
    </row>
    <row r="39" spans="3:19">
      <c r="C39" s="5" t="s">
        <v>25</v>
      </c>
      <c r="D39" s="6"/>
      <c r="E39" s="6"/>
      <c r="F39" s="6"/>
      <c r="G39" s="6"/>
      <c r="H39" s="6"/>
      <c r="I39" s="6"/>
      <c r="J39" s="6"/>
      <c r="K39" s="6"/>
      <c r="L39" s="14">
        <v>26</v>
      </c>
      <c r="M39" s="15">
        <v>47.5</v>
      </c>
      <c r="N39" s="15">
        <v>22.3</v>
      </c>
      <c r="O39" s="16">
        <v>4.2</v>
      </c>
      <c r="P39" s="14">
        <f t="shared" si="11"/>
        <v>73.5</v>
      </c>
      <c r="Q39" s="16">
        <f t="shared" si="12"/>
        <v>26.5</v>
      </c>
      <c r="R39" s="27">
        <f t="shared" si="10"/>
        <v>69.8</v>
      </c>
      <c r="S39" s="7">
        <f t="shared" si="13"/>
        <v>100</v>
      </c>
    </row>
    <row r="41" spans="3:19">
      <c r="C41" s="86" t="s">
        <v>27</v>
      </c>
      <c r="D41" s="86"/>
      <c r="E41" s="86"/>
      <c r="F41" s="86"/>
      <c r="G41" s="86"/>
      <c r="H41" s="86"/>
      <c r="I41" s="86"/>
      <c r="J41" s="86"/>
      <c r="K41" s="87"/>
      <c r="L41" s="80" t="s">
        <v>4</v>
      </c>
      <c r="M41" s="72" t="s">
        <v>5</v>
      </c>
      <c r="N41" s="72" t="s">
        <v>5</v>
      </c>
      <c r="O41" s="70" t="s">
        <v>6</v>
      </c>
      <c r="P41" s="80" t="s">
        <v>7</v>
      </c>
      <c r="Q41" s="70" t="s">
        <v>8</v>
      </c>
      <c r="R41" s="23" t="s">
        <v>31</v>
      </c>
    </row>
    <row r="42" spans="3:19">
      <c r="C42" s="88"/>
      <c r="D42" s="88"/>
      <c r="E42" s="88"/>
      <c r="F42" s="88"/>
      <c r="G42" s="88"/>
      <c r="H42" s="88"/>
      <c r="I42" s="88"/>
      <c r="J42" s="88"/>
      <c r="K42" s="89"/>
      <c r="L42" s="81"/>
      <c r="M42" s="73"/>
      <c r="N42" s="73"/>
      <c r="O42" s="71"/>
      <c r="P42" s="81"/>
      <c r="Q42" s="71"/>
      <c r="R42" s="24" t="s">
        <v>32</v>
      </c>
    </row>
    <row r="43" spans="3:19">
      <c r="C43" s="1" t="s">
        <v>19</v>
      </c>
      <c r="D43" s="2"/>
      <c r="E43" s="2"/>
      <c r="F43" s="2"/>
      <c r="G43" s="2"/>
      <c r="H43" s="2"/>
      <c r="I43" s="2"/>
      <c r="J43" s="2"/>
      <c r="K43" s="2"/>
      <c r="L43" s="8">
        <v>35.200000000000003</v>
      </c>
      <c r="M43" s="9">
        <v>48.6</v>
      </c>
      <c r="N43" s="9">
        <v>11.9</v>
      </c>
      <c r="O43" s="10">
        <v>4.4000000000000004</v>
      </c>
      <c r="P43" s="8">
        <f>+L43+M43</f>
        <v>83.800000000000011</v>
      </c>
      <c r="Q43" s="10">
        <f>+N43+O43</f>
        <v>16.3</v>
      </c>
      <c r="R43" s="25">
        <f t="shared" ref="R43:R49" si="14">+M43+N43</f>
        <v>60.5</v>
      </c>
      <c r="S43" s="7">
        <f>+P43+Q43</f>
        <v>100.10000000000001</v>
      </c>
    </row>
    <row r="44" spans="3:19">
      <c r="C44" s="3" t="s">
        <v>20</v>
      </c>
      <c r="D44" s="4"/>
      <c r="E44" s="4"/>
      <c r="F44" s="4"/>
      <c r="G44" s="4"/>
      <c r="H44" s="4"/>
      <c r="I44" s="4"/>
      <c r="J44" s="4"/>
      <c r="K44" s="4"/>
      <c r="L44" s="11">
        <v>48.9</v>
      </c>
      <c r="M44" s="12">
        <v>35.200000000000003</v>
      </c>
      <c r="N44" s="12">
        <v>11.8</v>
      </c>
      <c r="O44" s="13">
        <v>4.0999999999999996</v>
      </c>
      <c r="P44" s="11">
        <f t="shared" ref="P44:P49" si="15">+L44+M44</f>
        <v>84.1</v>
      </c>
      <c r="Q44" s="13">
        <f t="shared" ref="Q44:Q49" si="16">+N44+O44</f>
        <v>15.9</v>
      </c>
      <c r="R44" s="26">
        <f t="shared" si="14"/>
        <v>47</v>
      </c>
      <c r="S44" s="7">
        <f t="shared" ref="S44:S49" si="17">+P44+Q44</f>
        <v>100</v>
      </c>
    </row>
    <row r="45" spans="3:19">
      <c r="C45" s="3" t="s">
        <v>21</v>
      </c>
      <c r="D45" s="4"/>
      <c r="E45" s="4"/>
      <c r="F45" s="4"/>
      <c r="G45" s="4"/>
      <c r="H45" s="4"/>
      <c r="I45" s="4"/>
      <c r="J45" s="4"/>
      <c r="K45" s="4"/>
      <c r="L45" s="11">
        <v>66.7</v>
      </c>
      <c r="M45" s="12">
        <v>21.8</v>
      </c>
      <c r="N45" s="12">
        <v>7.7</v>
      </c>
      <c r="O45" s="13">
        <v>3.8</v>
      </c>
      <c r="P45" s="11">
        <f t="shared" si="15"/>
        <v>88.5</v>
      </c>
      <c r="Q45" s="13">
        <f t="shared" si="16"/>
        <v>11.5</v>
      </c>
      <c r="R45" s="26">
        <f t="shared" si="14"/>
        <v>29.5</v>
      </c>
      <c r="S45" s="7">
        <f t="shared" si="17"/>
        <v>100</v>
      </c>
    </row>
    <row r="46" spans="3:19">
      <c r="C46" s="3" t="s">
        <v>22</v>
      </c>
      <c r="D46" s="4"/>
      <c r="E46" s="4"/>
      <c r="F46" s="4"/>
      <c r="G46" s="4"/>
      <c r="H46" s="4"/>
      <c r="I46" s="4"/>
      <c r="J46" s="4"/>
      <c r="K46" s="4"/>
      <c r="L46" s="11">
        <v>62.6</v>
      </c>
      <c r="M46" s="12">
        <v>24.9</v>
      </c>
      <c r="N46" s="12">
        <v>8.9</v>
      </c>
      <c r="O46" s="13">
        <v>3.6</v>
      </c>
      <c r="P46" s="11">
        <f t="shared" si="15"/>
        <v>87.5</v>
      </c>
      <c r="Q46" s="13">
        <f t="shared" si="16"/>
        <v>12.5</v>
      </c>
      <c r="R46" s="26">
        <f t="shared" si="14"/>
        <v>33.799999999999997</v>
      </c>
      <c r="S46" s="7">
        <f t="shared" si="17"/>
        <v>100</v>
      </c>
    </row>
    <row r="47" spans="3:19">
      <c r="C47" s="3" t="s">
        <v>23</v>
      </c>
      <c r="D47" s="4"/>
      <c r="E47" s="4"/>
      <c r="F47" s="4"/>
      <c r="G47" s="4"/>
      <c r="H47" s="4"/>
      <c r="I47" s="4"/>
      <c r="J47" s="4"/>
      <c r="K47" s="4"/>
      <c r="L47" s="11">
        <v>61.8</v>
      </c>
      <c r="M47" s="12">
        <v>26</v>
      </c>
      <c r="N47" s="12">
        <v>9.6999999999999993</v>
      </c>
      <c r="O47" s="13">
        <v>2.5</v>
      </c>
      <c r="P47" s="11">
        <f t="shared" si="15"/>
        <v>87.8</v>
      </c>
      <c r="Q47" s="13">
        <f t="shared" si="16"/>
        <v>12.2</v>
      </c>
      <c r="R47" s="26">
        <f t="shared" si="14"/>
        <v>35.700000000000003</v>
      </c>
      <c r="S47" s="7">
        <f t="shared" si="17"/>
        <v>100</v>
      </c>
    </row>
    <row r="48" spans="3:19">
      <c r="C48" s="3" t="s">
        <v>24</v>
      </c>
      <c r="D48" s="4"/>
      <c r="E48" s="4"/>
      <c r="F48" s="4"/>
      <c r="G48" s="4"/>
      <c r="H48" s="4"/>
      <c r="I48" s="4"/>
      <c r="J48" s="4"/>
      <c r="K48" s="4"/>
      <c r="L48" s="11">
        <v>61.8</v>
      </c>
      <c r="M48" s="12">
        <v>27.8</v>
      </c>
      <c r="N48" s="12">
        <v>7.8</v>
      </c>
      <c r="O48" s="13">
        <v>2.6</v>
      </c>
      <c r="P48" s="11">
        <f t="shared" si="15"/>
        <v>89.6</v>
      </c>
      <c r="Q48" s="13">
        <f t="shared" si="16"/>
        <v>10.4</v>
      </c>
      <c r="R48" s="26">
        <f t="shared" si="14"/>
        <v>35.6</v>
      </c>
      <c r="S48" s="7">
        <f t="shared" si="17"/>
        <v>100</v>
      </c>
    </row>
    <row r="49" spans="3:19">
      <c r="C49" s="5" t="s">
        <v>25</v>
      </c>
      <c r="D49" s="6"/>
      <c r="E49" s="6"/>
      <c r="F49" s="6"/>
      <c r="G49" s="6"/>
      <c r="H49" s="6"/>
      <c r="I49" s="6"/>
      <c r="J49" s="6"/>
      <c r="K49" s="6"/>
      <c r="L49" s="14">
        <v>63.4</v>
      </c>
      <c r="M49" s="15">
        <v>23</v>
      </c>
      <c r="N49" s="15">
        <v>9.1999999999999993</v>
      </c>
      <c r="O49" s="16">
        <v>4.4000000000000004</v>
      </c>
      <c r="P49" s="14">
        <f t="shared" si="15"/>
        <v>86.4</v>
      </c>
      <c r="Q49" s="16">
        <f t="shared" si="16"/>
        <v>13.6</v>
      </c>
      <c r="R49" s="27">
        <f t="shared" si="14"/>
        <v>32.200000000000003</v>
      </c>
      <c r="S49" s="7">
        <f t="shared" si="17"/>
        <v>100</v>
      </c>
    </row>
    <row r="51" spans="3:19">
      <c r="C51" s="86" t="s">
        <v>28</v>
      </c>
      <c r="D51" s="86"/>
      <c r="E51" s="86"/>
      <c r="F51" s="86"/>
      <c r="G51" s="86"/>
      <c r="H51" s="86"/>
      <c r="I51" s="86"/>
      <c r="J51" s="86"/>
      <c r="K51" s="87"/>
      <c r="L51" s="80" t="s">
        <v>4</v>
      </c>
      <c r="M51" s="72" t="s">
        <v>5</v>
      </c>
      <c r="N51" s="72" t="s">
        <v>5</v>
      </c>
      <c r="O51" s="70" t="s">
        <v>6</v>
      </c>
      <c r="P51" s="80" t="s">
        <v>7</v>
      </c>
      <c r="Q51" s="70" t="s">
        <v>8</v>
      </c>
      <c r="R51" s="23" t="s">
        <v>31</v>
      </c>
    </row>
    <row r="52" spans="3:19">
      <c r="C52" s="88"/>
      <c r="D52" s="88"/>
      <c r="E52" s="88"/>
      <c r="F52" s="88"/>
      <c r="G52" s="88"/>
      <c r="H52" s="88"/>
      <c r="I52" s="88"/>
      <c r="J52" s="88"/>
      <c r="K52" s="89"/>
      <c r="L52" s="81"/>
      <c r="M52" s="73"/>
      <c r="N52" s="73"/>
      <c r="O52" s="71"/>
      <c r="P52" s="81"/>
      <c r="Q52" s="71"/>
      <c r="R52" s="24" t="s">
        <v>32</v>
      </c>
    </row>
    <row r="53" spans="3:19">
      <c r="C53" s="1" t="s">
        <v>19</v>
      </c>
      <c r="D53" s="2"/>
      <c r="E53" s="2"/>
      <c r="F53" s="2"/>
      <c r="G53" s="2"/>
      <c r="H53" s="2"/>
      <c r="I53" s="2"/>
      <c r="J53" s="2"/>
      <c r="K53" s="2"/>
      <c r="L53" s="8">
        <v>9.3000000000000007</v>
      </c>
      <c r="M53" s="9">
        <v>38.700000000000003</v>
      </c>
      <c r="N53" s="9">
        <v>38.200000000000003</v>
      </c>
      <c r="O53" s="10">
        <v>13.8</v>
      </c>
      <c r="P53" s="8">
        <f>+L53+M53</f>
        <v>48</v>
      </c>
      <c r="Q53" s="10">
        <f>+N53+O53</f>
        <v>52</v>
      </c>
      <c r="R53" s="25">
        <f t="shared" ref="R53:R59" si="18">+M53+N53</f>
        <v>76.900000000000006</v>
      </c>
      <c r="S53" s="7">
        <f>+P53+Q53</f>
        <v>100</v>
      </c>
    </row>
    <row r="54" spans="3:19">
      <c r="C54" s="3" t="s">
        <v>20</v>
      </c>
      <c r="D54" s="4"/>
      <c r="E54" s="4"/>
      <c r="F54" s="4"/>
      <c r="G54" s="4"/>
      <c r="H54" s="4"/>
      <c r="I54" s="4"/>
      <c r="J54" s="4"/>
      <c r="K54" s="4"/>
      <c r="L54" s="11">
        <v>31.3</v>
      </c>
      <c r="M54" s="12">
        <v>43.6</v>
      </c>
      <c r="N54" s="12">
        <v>21.2</v>
      </c>
      <c r="O54" s="13">
        <v>3.9</v>
      </c>
      <c r="P54" s="11">
        <f t="shared" ref="P54:P59" si="19">+L54+M54</f>
        <v>74.900000000000006</v>
      </c>
      <c r="Q54" s="13">
        <f t="shared" ref="Q54:Q59" si="20">+N54+O54</f>
        <v>25.099999999999998</v>
      </c>
      <c r="R54" s="26">
        <f t="shared" si="18"/>
        <v>64.8</v>
      </c>
      <c r="S54" s="7">
        <f t="shared" ref="S54:S59" si="21">+P54+Q54</f>
        <v>100</v>
      </c>
    </row>
    <row r="55" spans="3:19">
      <c r="C55" s="3" t="s">
        <v>21</v>
      </c>
      <c r="D55" s="4"/>
      <c r="E55" s="4"/>
      <c r="F55" s="4"/>
      <c r="G55" s="4"/>
      <c r="H55" s="4"/>
      <c r="I55" s="4"/>
      <c r="J55" s="4"/>
      <c r="K55" s="4"/>
      <c r="L55" s="11">
        <v>40.6</v>
      </c>
      <c r="M55" s="12">
        <v>42.1</v>
      </c>
      <c r="N55" s="12">
        <v>13.4</v>
      </c>
      <c r="O55" s="13">
        <v>3.9</v>
      </c>
      <c r="P55" s="11">
        <f t="shared" si="19"/>
        <v>82.7</v>
      </c>
      <c r="Q55" s="13">
        <f t="shared" si="20"/>
        <v>17.3</v>
      </c>
      <c r="R55" s="26">
        <f t="shared" si="18"/>
        <v>55.5</v>
      </c>
      <c r="S55" s="7">
        <f t="shared" si="21"/>
        <v>100</v>
      </c>
    </row>
    <row r="56" spans="3:19">
      <c r="C56" s="3" t="s">
        <v>22</v>
      </c>
      <c r="D56" s="4"/>
      <c r="E56" s="4"/>
      <c r="F56" s="4"/>
      <c r="G56" s="4"/>
      <c r="H56" s="4"/>
      <c r="I56" s="4"/>
      <c r="J56" s="4"/>
      <c r="K56" s="4"/>
      <c r="L56" s="11">
        <v>34.200000000000003</v>
      </c>
      <c r="M56" s="12">
        <v>45.8</v>
      </c>
      <c r="N56" s="12">
        <v>15.8</v>
      </c>
      <c r="O56" s="13">
        <v>4.2</v>
      </c>
      <c r="P56" s="11">
        <f t="shared" si="19"/>
        <v>80</v>
      </c>
      <c r="Q56" s="13">
        <f t="shared" si="20"/>
        <v>20</v>
      </c>
      <c r="R56" s="26">
        <f t="shared" si="18"/>
        <v>61.599999999999994</v>
      </c>
      <c r="S56" s="7">
        <f t="shared" si="21"/>
        <v>100</v>
      </c>
    </row>
    <row r="57" spans="3:19">
      <c r="C57" s="3" t="s">
        <v>23</v>
      </c>
      <c r="D57" s="4"/>
      <c r="E57" s="4"/>
      <c r="F57" s="4"/>
      <c r="G57" s="4"/>
      <c r="H57" s="4"/>
      <c r="I57" s="4"/>
      <c r="J57" s="4"/>
      <c r="K57" s="4"/>
      <c r="L57" s="11">
        <v>30.5</v>
      </c>
      <c r="M57" s="12">
        <v>46.6</v>
      </c>
      <c r="N57" s="12">
        <v>19.899999999999999</v>
      </c>
      <c r="O57" s="13">
        <v>3</v>
      </c>
      <c r="P57" s="11">
        <f t="shared" si="19"/>
        <v>77.099999999999994</v>
      </c>
      <c r="Q57" s="13">
        <f t="shared" si="20"/>
        <v>22.9</v>
      </c>
      <c r="R57" s="26">
        <f t="shared" si="18"/>
        <v>66.5</v>
      </c>
      <c r="S57" s="7">
        <f t="shared" si="21"/>
        <v>100</v>
      </c>
    </row>
    <row r="58" spans="3:19">
      <c r="C58" s="3" t="s">
        <v>24</v>
      </c>
      <c r="D58" s="4"/>
      <c r="E58" s="4"/>
      <c r="F58" s="4"/>
      <c r="G58" s="4"/>
      <c r="H58" s="4"/>
      <c r="I58" s="4"/>
      <c r="J58" s="4"/>
      <c r="K58" s="4"/>
      <c r="L58" s="11">
        <v>32.200000000000003</v>
      </c>
      <c r="M58" s="12">
        <v>48</v>
      </c>
      <c r="N58" s="12">
        <v>17.600000000000001</v>
      </c>
      <c r="O58" s="13">
        <v>2.2000000000000002</v>
      </c>
      <c r="P58" s="11">
        <f t="shared" si="19"/>
        <v>80.2</v>
      </c>
      <c r="Q58" s="13">
        <f t="shared" si="20"/>
        <v>19.8</v>
      </c>
      <c r="R58" s="26">
        <f t="shared" si="18"/>
        <v>65.599999999999994</v>
      </c>
      <c r="S58" s="7">
        <f t="shared" si="21"/>
        <v>100</v>
      </c>
    </row>
    <row r="59" spans="3:19">
      <c r="C59" s="5" t="s">
        <v>25</v>
      </c>
      <c r="D59" s="6"/>
      <c r="E59" s="6"/>
      <c r="F59" s="6"/>
      <c r="G59" s="6"/>
      <c r="H59" s="6"/>
      <c r="I59" s="6"/>
      <c r="J59" s="6"/>
      <c r="K59" s="6"/>
      <c r="L59" s="14">
        <v>19.2</v>
      </c>
      <c r="M59" s="15">
        <v>42.5</v>
      </c>
      <c r="N59" s="15">
        <v>29.7</v>
      </c>
      <c r="O59" s="16">
        <v>8.6</v>
      </c>
      <c r="P59" s="14">
        <f t="shared" si="19"/>
        <v>61.7</v>
      </c>
      <c r="Q59" s="16">
        <f t="shared" si="20"/>
        <v>38.299999999999997</v>
      </c>
      <c r="R59" s="27">
        <f t="shared" si="18"/>
        <v>72.2</v>
      </c>
      <c r="S59" s="7">
        <f t="shared" si="21"/>
        <v>100</v>
      </c>
    </row>
    <row r="61" spans="3:19">
      <c r="C61" s="86" t="s">
        <v>29</v>
      </c>
      <c r="D61" s="86"/>
      <c r="E61" s="86"/>
      <c r="F61" s="86"/>
      <c r="G61" s="86"/>
      <c r="H61" s="86"/>
      <c r="I61" s="86"/>
      <c r="J61" s="86"/>
      <c r="K61" s="87"/>
      <c r="L61" s="80" t="s">
        <v>4</v>
      </c>
      <c r="M61" s="72" t="s">
        <v>5</v>
      </c>
      <c r="N61" s="72" t="s">
        <v>5</v>
      </c>
      <c r="O61" s="70" t="s">
        <v>6</v>
      </c>
      <c r="P61" s="80" t="s">
        <v>7</v>
      </c>
      <c r="Q61" s="70" t="s">
        <v>8</v>
      </c>
      <c r="R61" s="23" t="s">
        <v>31</v>
      </c>
    </row>
    <row r="62" spans="3:19">
      <c r="C62" s="88"/>
      <c r="D62" s="88"/>
      <c r="E62" s="88"/>
      <c r="F62" s="88"/>
      <c r="G62" s="88"/>
      <c r="H62" s="88"/>
      <c r="I62" s="88"/>
      <c r="J62" s="88"/>
      <c r="K62" s="89"/>
      <c r="L62" s="81"/>
      <c r="M62" s="73"/>
      <c r="N62" s="73"/>
      <c r="O62" s="71"/>
      <c r="P62" s="81"/>
      <c r="Q62" s="71"/>
      <c r="R62" s="24" t="s">
        <v>32</v>
      </c>
    </row>
    <row r="63" spans="3:19">
      <c r="C63" s="1" t="s">
        <v>19</v>
      </c>
      <c r="D63" s="2"/>
      <c r="E63" s="2"/>
      <c r="F63" s="2"/>
      <c r="G63" s="2"/>
      <c r="H63" s="2"/>
      <c r="I63" s="2"/>
      <c r="J63" s="2"/>
      <c r="K63" s="2"/>
      <c r="L63" s="8">
        <v>8.9</v>
      </c>
      <c r="M63" s="9">
        <v>43.3</v>
      </c>
      <c r="N63" s="9">
        <v>39.799999999999997</v>
      </c>
      <c r="O63" s="10">
        <v>8</v>
      </c>
      <c r="P63" s="8">
        <f>+L63+M63</f>
        <v>52.199999999999996</v>
      </c>
      <c r="Q63" s="10">
        <f>+N63+O63</f>
        <v>47.8</v>
      </c>
      <c r="R63" s="25">
        <f t="shared" ref="R63:R69" si="22">+M63+N63</f>
        <v>83.1</v>
      </c>
      <c r="S63" s="7">
        <f>+P63+Q63</f>
        <v>100</v>
      </c>
    </row>
    <row r="64" spans="3:19">
      <c r="C64" s="3" t="s">
        <v>20</v>
      </c>
      <c r="D64" s="4"/>
      <c r="E64" s="4"/>
      <c r="F64" s="4"/>
      <c r="G64" s="4"/>
      <c r="H64" s="4"/>
      <c r="I64" s="4"/>
      <c r="J64" s="4"/>
      <c r="K64" s="4"/>
      <c r="L64" s="11">
        <v>26.9</v>
      </c>
      <c r="M64" s="12">
        <v>44.2</v>
      </c>
      <c r="N64" s="12">
        <v>24.9</v>
      </c>
      <c r="O64" s="13">
        <v>4</v>
      </c>
      <c r="P64" s="11">
        <f t="shared" ref="P64:P69" si="23">+L64+M64</f>
        <v>71.099999999999994</v>
      </c>
      <c r="Q64" s="13">
        <f t="shared" ref="Q64:Q69" si="24">+N64+O64</f>
        <v>28.9</v>
      </c>
      <c r="R64" s="26">
        <f t="shared" si="22"/>
        <v>69.099999999999994</v>
      </c>
      <c r="S64" s="7">
        <f t="shared" ref="S64:S69" si="25">+P64+Q64</f>
        <v>100</v>
      </c>
    </row>
    <row r="65" spans="3:19">
      <c r="C65" s="3" t="s">
        <v>21</v>
      </c>
      <c r="D65" s="4"/>
      <c r="E65" s="4"/>
      <c r="F65" s="4"/>
      <c r="G65" s="4"/>
      <c r="H65" s="4"/>
      <c r="I65" s="4"/>
      <c r="J65" s="4"/>
      <c r="K65" s="4"/>
      <c r="L65" s="11">
        <v>35.9</v>
      </c>
      <c r="M65" s="12">
        <v>43.4</v>
      </c>
      <c r="N65" s="12">
        <v>17.3</v>
      </c>
      <c r="O65" s="13">
        <v>3.4</v>
      </c>
      <c r="P65" s="11">
        <f t="shared" si="23"/>
        <v>79.3</v>
      </c>
      <c r="Q65" s="13">
        <f t="shared" si="24"/>
        <v>20.7</v>
      </c>
      <c r="R65" s="26">
        <f t="shared" si="22"/>
        <v>60.7</v>
      </c>
      <c r="S65" s="7">
        <f t="shared" si="25"/>
        <v>100</v>
      </c>
    </row>
    <row r="66" spans="3:19">
      <c r="C66" s="3" t="s">
        <v>22</v>
      </c>
      <c r="D66" s="4"/>
      <c r="E66" s="4"/>
      <c r="F66" s="4"/>
      <c r="G66" s="4"/>
      <c r="H66" s="4"/>
      <c r="I66" s="4"/>
      <c r="J66" s="4"/>
      <c r="K66" s="4"/>
      <c r="L66" s="11">
        <v>29.4</v>
      </c>
      <c r="M66" s="12">
        <v>50.7</v>
      </c>
      <c r="N66" s="12">
        <v>16.7</v>
      </c>
      <c r="O66" s="13">
        <v>3.2</v>
      </c>
      <c r="P66" s="11">
        <f t="shared" si="23"/>
        <v>80.099999999999994</v>
      </c>
      <c r="Q66" s="13">
        <f t="shared" si="24"/>
        <v>19.899999999999999</v>
      </c>
      <c r="R66" s="26">
        <f t="shared" si="22"/>
        <v>67.400000000000006</v>
      </c>
      <c r="S66" s="7">
        <f t="shared" si="25"/>
        <v>100</v>
      </c>
    </row>
    <row r="67" spans="3:19">
      <c r="C67" s="3" t="s">
        <v>23</v>
      </c>
      <c r="D67" s="4"/>
      <c r="E67" s="4"/>
      <c r="F67" s="4"/>
      <c r="G67" s="4"/>
      <c r="H67" s="4"/>
      <c r="I67" s="4"/>
      <c r="J67" s="4"/>
      <c r="K67" s="4"/>
      <c r="L67" s="11">
        <v>29.3</v>
      </c>
      <c r="M67" s="12">
        <v>51.2</v>
      </c>
      <c r="N67" s="12">
        <v>18</v>
      </c>
      <c r="O67" s="13">
        <v>1.5</v>
      </c>
      <c r="P67" s="11">
        <f t="shared" si="23"/>
        <v>80.5</v>
      </c>
      <c r="Q67" s="13">
        <f t="shared" si="24"/>
        <v>19.5</v>
      </c>
      <c r="R67" s="26">
        <f t="shared" si="22"/>
        <v>69.2</v>
      </c>
      <c r="S67" s="7">
        <f t="shared" si="25"/>
        <v>100</v>
      </c>
    </row>
    <row r="68" spans="3:19">
      <c r="C68" s="3" t="s">
        <v>24</v>
      </c>
      <c r="D68" s="4"/>
      <c r="E68" s="4"/>
      <c r="F68" s="4"/>
      <c r="G68" s="4"/>
      <c r="H68" s="4"/>
      <c r="I68" s="4"/>
      <c r="J68" s="4"/>
      <c r="K68" s="4"/>
      <c r="L68" s="11">
        <v>35.5</v>
      </c>
      <c r="M68" s="12">
        <v>50.6</v>
      </c>
      <c r="N68" s="12">
        <v>12.6</v>
      </c>
      <c r="O68" s="13">
        <v>1.3</v>
      </c>
      <c r="P68" s="11">
        <f t="shared" si="23"/>
        <v>86.1</v>
      </c>
      <c r="Q68" s="13">
        <f t="shared" si="24"/>
        <v>13.9</v>
      </c>
      <c r="R68" s="26">
        <f t="shared" si="22"/>
        <v>63.2</v>
      </c>
      <c r="S68" s="7">
        <f t="shared" si="25"/>
        <v>100</v>
      </c>
    </row>
    <row r="69" spans="3:19">
      <c r="C69" s="5" t="s">
        <v>25</v>
      </c>
      <c r="D69" s="6"/>
      <c r="E69" s="6"/>
      <c r="F69" s="6"/>
      <c r="G69" s="6"/>
      <c r="H69" s="6"/>
      <c r="I69" s="6"/>
      <c r="J69" s="6"/>
      <c r="K69" s="6"/>
      <c r="L69" s="14">
        <v>21.9</v>
      </c>
      <c r="M69" s="15">
        <v>44.1</v>
      </c>
      <c r="N69" s="15">
        <v>28.3</v>
      </c>
      <c r="O69" s="16">
        <v>5.7</v>
      </c>
      <c r="P69" s="14">
        <f t="shared" si="23"/>
        <v>66</v>
      </c>
      <c r="Q69" s="16">
        <f t="shared" si="24"/>
        <v>34</v>
      </c>
      <c r="R69" s="27">
        <f t="shared" si="22"/>
        <v>72.400000000000006</v>
      </c>
      <c r="S69" s="7">
        <f t="shared" si="25"/>
        <v>100</v>
      </c>
    </row>
    <row r="71" spans="3:19">
      <c r="C71" s="86" t="s">
        <v>30</v>
      </c>
      <c r="D71" s="86"/>
      <c r="E71" s="86"/>
      <c r="F71" s="86"/>
      <c r="G71" s="86"/>
      <c r="H71" s="86"/>
      <c r="I71" s="86"/>
      <c r="J71" s="86"/>
      <c r="K71" s="87"/>
      <c r="L71" s="80" t="s">
        <v>4</v>
      </c>
      <c r="M71" s="72" t="s">
        <v>5</v>
      </c>
      <c r="N71" s="72" t="s">
        <v>5</v>
      </c>
      <c r="O71" s="70" t="s">
        <v>6</v>
      </c>
      <c r="P71" s="80" t="s">
        <v>7</v>
      </c>
      <c r="Q71" s="70" t="s">
        <v>8</v>
      </c>
      <c r="R71" s="23" t="s">
        <v>31</v>
      </c>
    </row>
    <row r="72" spans="3:19">
      <c r="C72" s="88"/>
      <c r="D72" s="88"/>
      <c r="E72" s="88"/>
      <c r="F72" s="88"/>
      <c r="G72" s="88"/>
      <c r="H72" s="88"/>
      <c r="I72" s="88"/>
      <c r="J72" s="88"/>
      <c r="K72" s="89"/>
      <c r="L72" s="81"/>
      <c r="M72" s="73"/>
      <c r="N72" s="73"/>
      <c r="O72" s="71"/>
      <c r="P72" s="81"/>
      <c r="Q72" s="71"/>
      <c r="R72" s="24" t="s">
        <v>32</v>
      </c>
    </row>
    <row r="73" spans="3:19">
      <c r="C73" s="1" t="s">
        <v>19</v>
      </c>
      <c r="D73" s="2"/>
      <c r="E73" s="2"/>
      <c r="F73" s="2"/>
      <c r="G73" s="2"/>
      <c r="H73" s="2"/>
      <c r="I73" s="2"/>
      <c r="J73" s="2"/>
      <c r="K73" s="2"/>
      <c r="L73" s="8">
        <v>15.3</v>
      </c>
      <c r="M73" s="9">
        <v>43.6</v>
      </c>
      <c r="N73" s="9">
        <v>32</v>
      </c>
      <c r="O73" s="10">
        <v>9.1</v>
      </c>
      <c r="P73" s="8">
        <f>+L73+M73</f>
        <v>58.900000000000006</v>
      </c>
      <c r="Q73" s="10">
        <f>+N73+O73</f>
        <v>41.1</v>
      </c>
      <c r="R73" s="25">
        <f t="shared" ref="R73:R79" si="26">+M73+N73</f>
        <v>75.599999999999994</v>
      </c>
      <c r="S73" s="7">
        <f>+P73+Q73</f>
        <v>100</v>
      </c>
    </row>
    <row r="74" spans="3:19">
      <c r="C74" s="3" t="s">
        <v>20</v>
      </c>
      <c r="D74" s="4"/>
      <c r="E74" s="4"/>
      <c r="F74" s="4"/>
      <c r="G74" s="4"/>
      <c r="H74" s="4"/>
      <c r="I74" s="4"/>
      <c r="J74" s="4"/>
      <c r="K74" s="4"/>
      <c r="L74" s="11">
        <v>32.4</v>
      </c>
      <c r="M74" s="12">
        <v>45</v>
      </c>
      <c r="N74" s="12">
        <v>15.8</v>
      </c>
      <c r="O74" s="13">
        <v>6.8</v>
      </c>
      <c r="P74" s="11">
        <f t="shared" ref="P74:P79" si="27">+L74+M74</f>
        <v>77.400000000000006</v>
      </c>
      <c r="Q74" s="13">
        <f t="shared" ref="Q74:Q79" si="28">+N74+O74</f>
        <v>22.6</v>
      </c>
      <c r="R74" s="26">
        <f t="shared" si="26"/>
        <v>60.8</v>
      </c>
      <c r="S74" s="7">
        <f t="shared" ref="S74:S79" si="29">+P74+Q74</f>
        <v>100</v>
      </c>
    </row>
    <row r="75" spans="3:19">
      <c r="C75" s="3" t="s">
        <v>21</v>
      </c>
      <c r="D75" s="4"/>
      <c r="E75" s="4"/>
      <c r="F75" s="4"/>
      <c r="G75" s="4"/>
      <c r="H75" s="4"/>
      <c r="I75" s="4"/>
      <c r="J75" s="4"/>
      <c r="K75" s="4"/>
      <c r="L75" s="11">
        <v>23.1</v>
      </c>
      <c r="M75" s="12">
        <v>43.1</v>
      </c>
      <c r="N75" s="12">
        <v>27.4</v>
      </c>
      <c r="O75" s="13">
        <v>6.4</v>
      </c>
      <c r="P75" s="11">
        <f t="shared" si="27"/>
        <v>66.2</v>
      </c>
      <c r="Q75" s="13">
        <f t="shared" si="28"/>
        <v>33.799999999999997</v>
      </c>
      <c r="R75" s="26">
        <f t="shared" si="26"/>
        <v>70.5</v>
      </c>
      <c r="S75" s="7">
        <f t="shared" si="29"/>
        <v>100</v>
      </c>
    </row>
    <row r="76" spans="3:19">
      <c r="C76" s="3" t="s">
        <v>22</v>
      </c>
      <c r="D76" s="4"/>
      <c r="E76" s="4"/>
      <c r="F76" s="4"/>
      <c r="G76" s="4"/>
      <c r="H76" s="4"/>
      <c r="I76" s="4"/>
      <c r="J76" s="4"/>
      <c r="K76" s="4"/>
      <c r="L76" s="11">
        <v>26</v>
      </c>
      <c r="M76" s="12">
        <v>47</v>
      </c>
      <c r="N76" s="12">
        <v>21.5</v>
      </c>
      <c r="O76" s="13">
        <v>5.5</v>
      </c>
      <c r="P76" s="11">
        <f t="shared" si="27"/>
        <v>73</v>
      </c>
      <c r="Q76" s="13">
        <f t="shared" si="28"/>
        <v>27</v>
      </c>
      <c r="R76" s="26">
        <f t="shared" si="26"/>
        <v>68.5</v>
      </c>
      <c r="S76" s="7">
        <f t="shared" si="29"/>
        <v>100</v>
      </c>
    </row>
    <row r="77" spans="3:19">
      <c r="C77" s="3" t="s">
        <v>23</v>
      </c>
      <c r="D77" s="4"/>
      <c r="E77" s="4"/>
      <c r="F77" s="4"/>
      <c r="G77" s="4"/>
      <c r="H77" s="4"/>
      <c r="I77" s="4"/>
      <c r="J77" s="4"/>
      <c r="K77" s="4"/>
      <c r="L77" s="11">
        <v>43.4</v>
      </c>
      <c r="M77" s="12">
        <v>45</v>
      </c>
      <c r="N77" s="12">
        <v>10.3</v>
      </c>
      <c r="O77" s="13">
        <v>1.3</v>
      </c>
      <c r="P77" s="11">
        <f t="shared" si="27"/>
        <v>88.4</v>
      </c>
      <c r="Q77" s="13">
        <f t="shared" si="28"/>
        <v>11.600000000000001</v>
      </c>
      <c r="R77" s="26">
        <f t="shared" si="26"/>
        <v>55.3</v>
      </c>
      <c r="S77" s="7">
        <f t="shared" si="29"/>
        <v>100</v>
      </c>
    </row>
    <row r="78" spans="3:19">
      <c r="C78" s="3" t="s">
        <v>24</v>
      </c>
      <c r="D78" s="4"/>
      <c r="E78" s="4"/>
      <c r="F78" s="4"/>
      <c r="G78" s="4"/>
      <c r="H78" s="4"/>
      <c r="I78" s="4"/>
      <c r="J78" s="4"/>
      <c r="K78" s="4"/>
      <c r="L78" s="11">
        <v>45.2</v>
      </c>
      <c r="M78" s="12">
        <v>45.8</v>
      </c>
      <c r="N78" s="12">
        <v>7.6</v>
      </c>
      <c r="O78" s="13">
        <v>1.4</v>
      </c>
      <c r="P78" s="11">
        <f t="shared" si="27"/>
        <v>91</v>
      </c>
      <c r="Q78" s="13">
        <f t="shared" si="28"/>
        <v>9</v>
      </c>
      <c r="R78" s="26">
        <f t="shared" si="26"/>
        <v>53.4</v>
      </c>
      <c r="S78" s="7">
        <f t="shared" si="29"/>
        <v>100</v>
      </c>
    </row>
    <row r="79" spans="3:19">
      <c r="C79" s="5" t="s">
        <v>25</v>
      </c>
      <c r="D79" s="6"/>
      <c r="E79" s="6"/>
      <c r="F79" s="6"/>
      <c r="G79" s="6"/>
      <c r="H79" s="6"/>
      <c r="I79" s="6"/>
      <c r="J79" s="6"/>
      <c r="K79" s="6"/>
      <c r="L79" s="14">
        <v>19.100000000000001</v>
      </c>
      <c r="M79" s="15">
        <v>42</v>
      </c>
      <c r="N79" s="15">
        <v>31.7</v>
      </c>
      <c r="O79" s="16">
        <v>7.2</v>
      </c>
      <c r="P79" s="14">
        <f t="shared" si="27"/>
        <v>61.1</v>
      </c>
      <c r="Q79" s="16">
        <f t="shared" si="28"/>
        <v>38.9</v>
      </c>
      <c r="R79" s="27">
        <f t="shared" si="26"/>
        <v>73.7</v>
      </c>
      <c r="S79" s="7">
        <f t="shared" si="29"/>
        <v>100</v>
      </c>
    </row>
    <row r="81" spans="3:19">
      <c r="C81" s="86" t="s">
        <v>34</v>
      </c>
      <c r="D81" s="86"/>
      <c r="E81" s="86"/>
      <c r="F81" s="86"/>
      <c r="G81" s="86"/>
      <c r="H81" s="86"/>
      <c r="I81" s="86"/>
      <c r="J81" s="86"/>
      <c r="K81" s="87"/>
      <c r="L81" s="80" t="s">
        <v>4</v>
      </c>
      <c r="M81" s="72" t="s">
        <v>5</v>
      </c>
      <c r="N81" s="72" t="s">
        <v>5</v>
      </c>
      <c r="O81" s="70" t="s">
        <v>6</v>
      </c>
      <c r="P81" s="80" t="s">
        <v>7</v>
      </c>
      <c r="Q81" s="70" t="s">
        <v>8</v>
      </c>
      <c r="R81" s="23" t="s">
        <v>31</v>
      </c>
    </row>
    <row r="82" spans="3:19">
      <c r="C82" s="88"/>
      <c r="D82" s="88"/>
      <c r="E82" s="88"/>
      <c r="F82" s="88"/>
      <c r="G82" s="88"/>
      <c r="H82" s="88"/>
      <c r="I82" s="88"/>
      <c r="J82" s="88"/>
      <c r="K82" s="89"/>
      <c r="L82" s="81"/>
      <c r="M82" s="73"/>
      <c r="N82" s="73"/>
      <c r="O82" s="71"/>
      <c r="P82" s="81"/>
      <c r="Q82" s="71"/>
      <c r="R82" s="24" t="s">
        <v>32</v>
      </c>
    </row>
    <row r="83" spans="3:19">
      <c r="C83" s="1" t="s">
        <v>19</v>
      </c>
      <c r="D83" s="2"/>
      <c r="E83" s="2"/>
      <c r="F83" s="2"/>
      <c r="G83" s="2"/>
      <c r="H83" s="2"/>
      <c r="I83" s="2"/>
      <c r="J83" s="2"/>
      <c r="K83" s="2"/>
      <c r="L83" s="11">
        <v>14</v>
      </c>
      <c r="M83" s="12">
        <v>33.1</v>
      </c>
      <c r="N83" s="12">
        <v>39.4</v>
      </c>
      <c r="O83" s="13">
        <v>13.4</v>
      </c>
      <c r="P83" s="8">
        <f>+L83+M83</f>
        <v>47.1</v>
      </c>
      <c r="Q83" s="10">
        <f>+N83+O83</f>
        <v>52.8</v>
      </c>
      <c r="R83" s="25">
        <f t="shared" ref="R83:R89" si="30">+M83+N83</f>
        <v>72.5</v>
      </c>
      <c r="S83" s="7">
        <f>+P83+Q83</f>
        <v>99.9</v>
      </c>
    </row>
    <row r="84" spans="3:19">
      <c r="C84" s="3" t="s">
        <v>20</v>
      </c>
      <c r="D84" s="4"/>
      <c r="E84" s="4"/>
      <c r="F84" s="4"/>
      <c r="G84" s="4"/>
      <c r="H84" s="4"/>
      <c r="I84" s="4"/>
      <c r="J84" s="4"/>
      <c r="K84" s="4"/>
      <c r="L84" s="11">
        <v>13.7</v>
      </c>
      <c r="M84" s="12">
        <v>36.6</v>
      </c>
      <c r="N84" s="12">
        <v>37.799999999999997</v>
      </c>
      <c r="O84" s="13">
        <v>11.8</v>
      </c>
      <c r="P84" s="11">
        <f t="shared" ref="P84:P89" si="31">+L84+M84</f>
        <v>50.3</v>
      </c>
      <c r="Q84" s="13">
        <f t="shared" ref="Q84:Q89" si="32">+N84+O84</f>
        <v>49.599999999999994</v>
      </c>
      <c r="R84" s="26">
        <f t="shared" si="30"/>
        <v>74.400000000000006</v>
      </c>
      <c r="S84" s="7">
        <f t="shared" ref="S84:S89" si="33">+P84+Q84</f>
        <v>99.899999999999991</v>
      </c>
    </row>
    <row r="85" spans="3:19">
      <c r="C85" s="3" t="s">
        <v>21</v>
      </c>
      <c r="D85" s="4"/>
      <c r="E85" s="4"/>
      <c r="F85" s="4"/>
      <c r="G85" s="4"/>
      <c r="H85" s="4"/>
      <c r="I85" s="4"/>
      <c r="J85" s="4"/>
      <c r="K85" s="4"/>
      <c r="L85" s="11">
        <v>15.4</v>
      </c>
      <c r="M85" s="12">
        <v>31.3</v>
      </c>
      <c r="N85" s="12">
        <v>35.799999999999997</v>
      </c>
      <c r="O85" s="13">
        <v>17.5</v>
      </c>
      <c r="P85" s="11">
        <f t="shared" si="31"/>
        <v>46.7</v>
      </c>
      <c r="Q85" s="13">
        <f t="shared" si="32"/>
        <v>53.3</v>
      </c>
      <c r="R85" s="26">
        <f t="shared" si="30"/>
        <v>67.099999999999994</v>
      </c>
      <c r="S85" s="7">
        <f t="shared" si="33"/>
        <v>100</v>
      </c>
    </row>
    <row r="86" spans="3:19">
      <c r="C86" s="3" t="s">
        <v>22</v>
      </c>
      <c r="D86" s="4"/>
      <c r="E86" s="4"/>
      <c r="F86" s="4"/>
      <c r="G86" s="4"/>
      <c r="H86" s="4"/>
      <c r="I86" s="4"/>
      <c r="J86" s="4"/>
      <c r="K86" s="4"/>
      <c r="L86" s="11">
        <v>18.600000000000001</v>
      </c>
      <c r="M86" s="12">
        <v>34.799999999999997</v>
      </c>
      <c r="N86" s="12">
        <v>34</v>
      </c>
      <c r="O86" s="13">
        <v>12.6</v>
      </c>
      <c r="P86" s="11">
        <f t="shared" si="31"/>
        <v>53.4</v>
      </c>
      <c r="Q86" s="13">
        <f t="shared" si="32"/>
        <v>46.6</v>
      </c>
      <c r="R86" s="26">
        <f t="shared" si="30"/>
        <v>68.8</v>
      </c>
      <c r="S86" s="7">
        <f t="shared" si="33"/>
        <v>100</v>
      </c>
    </row>
    <row r="87" spans="3:19">
      <c r="C87" s="3" t="s">
        <v>23</v>
      </c>
      <c r="D87" s="4"/>
      <c r="E87" s="4"/>
      <c r="F87" s="4"/>
      <c r="G87" s="4"/>
      <c r="H87" s="4"/>
      <c r="I87" s="4"/>
      <c r="J87" s="4"/>
      <c r="K87" s="4"/>
      <c r="L87" s="11">
        <v>7.2</v>
      </c>
      <c r="M87" s="12">
        <v>13.7</v>
      </c>
      <c r="N87" s="12">
        <v>28.8</v>
      </c>
      <c r="O87" s="13">
        <v>50.3</v>
      </c>
      <c r="P87" s="11">
        <f t="shared" si="31"/>
        <v>20.9</v>
      </c>
      <c r="Q87" s="13">
        <f t="shared" si="32"/>
        <v>79.099999999999994</v>
      </c>
      <c r="R87" s="26">
        <f t="shared" si="30"/>
        <v>42.5</v>
      </c>
      <c r="S87" s="7">
        <f t="shared" si="33"/>
        <v>100</v>
      </c>
    </row>
    <row r="88" spans="3:19">
      <c r="C88" s="3" t="s">
        <v>24</v>
      </c>
      <c r="D88" s="4"/>
      <c r="E88" s="4"/>
      <c r="F88" s="4"/>
      <c r="G88" s="4"/>
      <c r="H88" s="4"/>
      <c r="I88" s="4"/>
      <c r="J88" s="4"/>
      <c r="K88" s="4"/>
      <c r="L88" s="11">
        <v>8.5</v>
      </c>
      <c r="M88" s="12">
        <v>21</v>
      </c>
      <c r="N88" s="12">
        <v>46.4</v>
      </c>
      <c r="O88" s="13">
        <v>24.1</v>
      </c>
      <c r="P88" s="11">
        <f t="shared" si="31"/>
        <v>29.5</v>
      </c>
      <c r="Q88" s="13">
        <f t="shared" si="32"/>
        <v>70.5</v>
      </c>
      <c r="R88" s="26">
        <f t="shared" si="30"/>
        <v>67.400000000000006</v>
      </c>
      <c r="S88" s="7">
        <f t="shared" si="33"/>
        <v>100</v>
      </c>
    </row>
    <row r="89" spans="3:19">
      <c r="C89" s="5" t="s">
        <v>25</v>
      </c>
      <c r="D89" s="6"/>
      <c r="E89" s="6"/>
      <c r="F89" s="6"/>
      <c r="G89" s="6"/>
      <c r="H89" s="6"/>
      <c r="I89" s="6"/>
      <c r="J89" s="6"/>
      <c r="K89" s="6"/>
      <c r="L89" s="14">
        <v>7.3</v>
      </c>
      <c r="M89" s="15">
        <v>15.4</v>
      </c>
      <c r="N89" s="15">
        <v>36.200000000000003</v>
      </c>
      <c r="O89" s="16">
        <v>41</v>
      </c>
      <c r="P89" s="14">
        <f t="shared" si="31"/>
        <v>22.7</v>
      </c>
      <c r="Q89" s="16">
        <f t="shared" si="32"/>
        <v>77.2</v>
      </c>
      <c r="R89" s="27">
        <f t="shared" si="30"/>
        <v>51.6</v>
      </c>
      <c r="S89" s="7">
        <f t="shared" si="33"/>
        <v>99.9</v>
      </c>
    </row>
    <row r="91" spans="3:19">
      <c r="C91" s="86" t="s">
        <v>14</v>
      </c>
      <c r="D91" s="86"/>
      <c r="E91" s="86"/>
      <c r="F91" s="86"/>
      <c r="G91" s="86"/>
      <c r="H91" s="86"/>
      <c r="I91" s="86"/>
      <c r="J91" s="86"/>
      <c r="K91" s="87"/>
      <c r="L91" s="80" t="s">
        <v>4</v>
      </c>
      <c r="M91" s="72" t="s">
        <v>5</v>
      </c>
      <c r="N91" s="72" t="s">
        <v>5</v>
      </c>
      <c r="O91" s="70" t="s">
        <v>6</v>
      </c>
      <c r="P91" s="80" t="s">
        <v>7</v>
      </c>
      <c r="Q91" s="70" t="s">
        <v>8</v>
      </c>
      <c r="R91" s="23" t="s">
        <v>31</v>
      </c>
    </row>
    <row r="92" spans="3:19">
      <c r="C92" s="88"/>
      <c r="D92" s="88"/>
      <c r="E92" s="88"/>
      <c r="F92" s="88"/>
      <c r="G92" s="88"/>
      <c r="H92" s="88"/>
      <c r="I92" s="88"/>
      <c r="J92" s="88"/>
      <c r="K92" s="89"/>
      <c r="L92" s="81"/>
      <c r="M92" s="73"/>
      <c r="N92" s="73"/>
      <c r="O92" s="71"/>
      <c r="P92" s="81"/>
      <c r="Q92" s="71"/>
      <c r="R92" s="24" t="s">
        <v>32</v>
      </c>
    </row>
    <row r="93" spans="3:19">
      <c r="C93" s="1" t="s">
        <v>19</v>
      </c>
      <c r="D93" s="2"/>
      <c r="E93" s="2"/>
      <c r="F93" s="2"/>
      <c r="G93" s="2"/>
      <c r="H93" s="2"/>
      <c r="I93" s="2"/>
      <c r="J93" s="2"/>
      <c r="K93" s="2"/>
      <c r="L93" s="11">
        <v>12.4</v>
      </c>
      <c r="M93" s="12">
        <v>36.5</v>
      </c>
      <c r="N93" s="12">
        <v>41.6</v>
      </c>
      <c r="O93" s="13">
        <v>9.4</v>
      </c>
      <c r="P93" s="8">
        <f>+L93+M93</f>
        <v>48.9</v>
      </c>
      <c r="Q93" s="10">
        <f>+N93+O93</f>
        <v>51</v>
      </c>
      <c r="R93" s="25">
        <f t="shared" ref="R93:R99" si="34">+M93+N93</f>
        <v>78.099999999999994</v>
      </c>
      <c r="S93" s="7">
        <f>+P93+Q93</f>
        <v>99.9</v>
      </c>
    </row>
    <row r="94" spans="3:19">
      <c r="C94" s="3" t="s">
        <v>20</v>
      </c>
      <c r="D94" s="4"/>
      <c r="E94" s="4"/>
      <c r="F94" s="4"/>
      <c r="G94" s="4"/>
      <c r="H94" s="4"/>
      <c r="I94" s="4"/>
      <c r="J94" s="4"/>
      <c r="K94" s="4"/>
      <c r="L94" s="11">
        <v>13.7</v>
      </c>
      <c r="M94" s="12">
        <v>32</v>
      </c>
      <c r="N94" s="12">
        <v>38.5</v>
      </c>
      <c r="O94" s="13">
        <v>15.8</v>
      </c>
      <c r="P94" s="11">
        <f t="shared" ref="P94:P99" si="35">+L94+M94</f>
        <v>45.7</v>
      </c>
      <c r="Q94" s="13">
        <f t="shared" ref="Q94:Q99" si="36">+N94+O94</f>
        <v>54.3</v>
      </c>
      <c r="R94" s="26">
        <f t="shared" si="34"/>
        <v>70.5</v>
      </c>
      <c r="S94" s="7">
        <f t="shared" ref="S94:S99" si="37">+P94+Q94</f>
        <v>100</v>
      </c>
    </row>
    <row r="95" spans="3:19">
      <c r="C95" s="3" t="s">
        <v>21</v>
      </c>
      <c r="D95" s="4"/>
      <c r="E95" s="4"/>
      <c r="F95" s="4"/>
      <c r="G95" s="4"/>
      <c r="H95" s="4"/>
      <c r="I95" s="4"/>
      <c r="J95" s="4"/>
      <c r="K95" s="4"/>
      <c r="L95" s="11">
        <v>14</v>
      </c>
      <c r="M95" s="12">
        <v>34.6</v>
      </c>
      <c r="N95" s="12">
        <v>37.5</v>
      </c>
      <c r="O95" s="13">
        <v>13.9</v>
      </c>
      <c r="P95" s="11">
        <f t="shared" si="35"/>
        <v>48.6</v>
      </c>
      <c r="Q95" s="13">
        <f t="shared" si="36"/>
        <v>51.4</v>
      </c>
      <c r="R95" s="26">
        <f t="shared" si="34"/>
        <v>72.099999999999994</v>
      </c>
      <c r="S95" s="7">
        <f t="shared" si="37"/>
        <v>100</v>
      </c>
    </row>
    <row r="96" spans="3:19">
      <c r="C96" s="3" t="s">
        <v>22</v>
      </c>
      <c r="D96" s="4"/>
      <c r="E96" s="4"/>
      <c r="F96" s="4"/>
      <c r="G96" s="4"/>
      <c r="H96" s="4"/>
      <c r="I96" s="4"/>
      <c r="J96" s="4"/>
      <c r="K96" s="4"/>
      <c r="L96" s="11">
        <v>14.4</v>
      </c>
      <c r="M96" s="12">
        <v>38.200000000000003</v>
      </c>
      <c r="N96" s="12">
        <v>36</v>
      </c>
      <c r="O96" s="13">
        <v>11.4</v>
      </c>
      <c r="P96" s="11">
        <f t="shared" si="35"/>
        <v>52.6</v>
      </c>
      <c r="Q96" s="13">
        <f t="shared" si="36"/>
        <v>47.4</v>
      </c>
      <c r="R96" s="26">
        <f t="shared" si="34"/>
        <v>74.2</v>
      </c>
      <c r="S96" s="7">
        <f t="shared" si="37"/>
        <v>100</v>
      </c>
    </row>
    <row r="97" spans="3:19">
      <c r="C97" s="3" t="s">
        <v>23</v>
      </c>
      <c r="D97" s="4"/>
      <c r="E97" s="4"/>
      <c r="F97" s="4"/>
      <c r="G97" s="4"/>
      <c r="H97" s="4"/>
      <c r="I97" s="4"/>
      <c r="J97" s="4"/>
      <c r="K97" s="4"/>
      <c r="L97" s="11">
        <v>6.9</v>
      </c>
      <c r="M97" s="12">
        <v>25</v>
      </c>
      <c r="N97" s="12">
        <v>42.7</v>
      </c>
      <c r="O97" s="13">
        <v>25.4</v>
      </c>
      <c r="P97" s="11">
        <f t="shared" si="35"/>
        <v>31.9</v>
      </c>
      <c r="Q97" s="13">
        <f t="shared" si="36"/>
        <v>68.099999999999994</v>
      </c>
      <c r="R97" s="26">
        <f t="shared" si="34"/>
        <v>67.7</v>
      </c>
      <c r="S97" s="7">
        <f t="shared" si="37"/>
        <v>100</v>
      </c>
    </row>
    <row r="98" spans="3:19">
      <c r="C98" s="3" t="s">
        <v>24</v>
      </c>
      <c r="D98" s="4"/>
      <c r="E98" s="4"/>
      <c r="F98" s="4"/>
      <c r="G98" s="4"/>
      <c r="H98" s="4"/>
      <c r="I98" s="4"/>
      <c r="J98" s="4"/>
      <c r="K98" s="4"/>
      <c r="L98" s="11">
        <v>10.8</v>
      </c>
      <c r="M98" s="12">
        <v>33.700000000000003</v>
      </c>
      <c r="N98" s="12">
        <v>40.200000000000003</v>
      </c>
      <c r="O98" s="13">
        <v>15.3</v>
      </c>
      <c r="P98" s="11">
        <f t="shared" si="35"/>
        <v>44.5</v>
      </c>
      <c r="Q98" s="13">
        <f t="shared" si="36"/>
        <v>55.5</v>
      </c>
      <c r="R98" s="26">
        <f t="shared" si="34"/>
        <v>73.900000000000006</v>
      </c>
      <c r="S98" s="7">
        <f t="shared" si="37"/>
        <v>100</v>
      </c>
    </row>
    <row r="99" spans="3:19">
      <c r="C99" s="5" t="s">
        <v>25</v>
      </c>
      <c r="D99" s="6"/>
      <c r="E99" s="6"/>
      <c r="F99" s="6"/>
      <c r="G99" s="6"/>
      <c r="H99" s="6"/>
      <c r="I99" s="6"/>
      <c r="J99" s="6"/>
      <c r="K99" s="6"/>
      <c r="L99" s="14">
        <v>8.5</v>
      </c>
      <c r="M99" s="15">
        <v>25.3</v>
      </c>
      <c r="N99" s="15">
        <v>38.799999999999997</v>
      </c>
      <c r="O99" s="16">
        <v>27.4</v>
      </c>
      <c r="P99" s="14">
        <f t="shared" si="35"/>
        <v>33.799999999999997</v>
      </c>
      <c r="Q99" s="16">
        <f t="shared" si="36"/>
        <v>66.199999999999989</v>
      </c>
      <c r="R99" s="27">
        <f t="shared" si="34"/>
        <v>64.099999999999994</v>
      </c>
      <c r="S99" s="7">
        <f t="shared" si="37"/>
        <v>99.999999999999986</v>
      </c>
    </row>
    <row r="101" spans="3:19">
      <c r="C101" s="86" t="s">
        <v>15</v>
      </c>
      <c r="D101" s="86"/>
      <c r="E101" s="86"/>
      <c r="F101" s="86"/>
      <c r="G101" s="86"/>
      <c r="H101" s="86"/>
      <c r="I101" s="86"/>
      <c r="J101" s="86"/>
      <c r="K101" s="87"/>
      <c r="L101" s="80" t="s">
        <v>4</v>
      </c>
      <c r="M101" s="72" t="s">
        <v>5</v>
      </c>
      <c r="N101" s="72" t="s">
        <v>5</v>
      </c>
      <c r="O101" s="70" t="s">
        <v>6</v>
      </c>
      <c r="P101" s="80" t="s">
        <v>7</v>
      </c>
      <c r="Q101" s="70" t="s">
        <v>8</v>
      </c>
      <c r="R101" s="23" t="s">
        <v>31</v>
      </c>
    </row>
    <row r="102" spans="3:19">
      <c r="C102" s="88"/>
      <c r="D102" s="88"/>
      <c r="E102" s="88"/>
      <c r="F102" s="88"/>
      <c r="G102" s="88"/>
      <c r="H102" s="88"/>
      <c r="I102" s="88"/>
      <c r="J102" s="88"/>
      <c r="K102" s="89"/>
      <c r="L102" s="81"/>
      <c r="M102" s="73"/>
      <c r="N102" s="73"/>
      <c r="O102" s="71"/>
      <c r="P102" s="81"/>
      <c r="Q102" s="71"/>
      <c r="R102" s="24" t="s">
        <v>32</v>
      </c>
    </row>
    <row r="103" spans="3:19">
      <c r="C103" s="1" t="s">
        <v>19</v>
      </c>
      <c r="D103" s="2"/>
      <c r="E103" s="2"/>
      <c r="F103" s="2"/>
      <c r="G103" s="2"/>
      <c r="H103" s="2"/>
      <c r="I103" s="2"/>
      <c r="J103" s="2"/>
      <c r="K103" s="2"/>
      <c r="L103" s="11">
        <v>6</v>
      </c>
      <c r="M103" s="12">
        <v>22.9</v>
      </c>
      <c r="N103" s="12">
        <v>49.2</v>
      </c>
      <c r="O103" s="13">
        <v>22</v>
      </c>
      <c r="P103" s="8">
        <f>+L103+M103</f>
        <v>28.9</v>
      </c>
      <c r="Q103" s="10">
        <f>+N103+O103</f>
        <v>71.2</v>
      </c>
      <c r="R103" s="25">
        <f t="shared" ref="R103:R109" si="38">+M103+N103</f>
        <v>72.099999999999994</v>
      </c>
      <c r="S103" s="7">
        <f>+P103+Q103</f>
        <v>100.1</v>
      </c>
    </row>
    <row r="104" spans="3:19">
      <c r="C104" s="3" t="s">
        <v>20</v>
      </c>
      <c r="D104" s="4"/>
      <c r="E104" s="4"/>
      <c r="F104" s="4"/>
      <c r="G104" s="4"/>
      <c r="H104" s="4"/>
      <c r="I104" s="4"/>
      <c r="J104" s="4"/>
      <c r="K104" s="4"/>
      <c r="L104" s="11">
        <v>5.7</v>
      </c>
      <c r="M104" s="12">
        <v>21.5</v>
      </c>
      <c r="N104" s="12">
        <v>40.200000000000003</v>
      </c>
      <c r="O104" s="13">
        <v>32.700000000000003</v>
      </c>
      <c r="P104" s="11">
        <f t="shared" ref="P104:P109" si="39">+L104+M104</f>
        <v>27.2</v>
      </c>
      <c r="Q104" s="13">
        <f t="shared" ref="Q104:Q109" si="40">+N104+O104</f>
        <v>72.900000000000006</v>
      </c>
      <c r="R104" s="26">
        <f t="shared" si="38"/>
        <v>61.7</v>
      </c>
      <c r="S104" s="7">
        <f t="shared" ref="S104:S109" si="41">+P104+Q104</f>
        <v>100.10000000000001</v>
      </c>
    </row>
    <row r="105" spans="3:19">
      <c r="C105" s="3" t="s">
        <v>21</v>
      </c>
      <c r="D105" s="4"/>
      <c r="E105" s="4"/>
      <c r="F105" s="4"/>
      <c r="G105" s="4"/>
      <c r="H105" s="4"/>
      <c r="I105" s="4"/>
      <c r="J105" s="4"/>
      <c r="K105" s="4"/>
      <c r="L105" s="11">
        <v>6.6</v>
      </c>
      <c r="M105" s="12">
        <v>16.7</v>
      </c>
      <c r="N105" s="12">
        <v>37.5</v>
      </c>
      <c r="O105" s="13">
        <v>39.299999999999997</v>
      </c>
      <c r="P105" s="11">
        <f t="shared" si="39"/>
        <v>23.299999999999997</v>
      </c>
      <c r="Q105" s="13">
        <f t="shared" si="40"/>
        <v>76.8</v>
      </c>
      <c r="R105" s="26">
        <f t="shared" si="38"/>
        <v>54.2</v>
      </c>
      <c r="S105" s="7">
        <f t="shared" si="41"/>
        <v>100.1</v>
      </c>
    </row>
    <row r="106" spans="3:19">
      <c r="C106" s="3" t="s">
        <v>22</v>
      </c>
      <c r="D106" s="4"/>
      <c r="E106" s="4"/>
      <c r="F106" s="4"/>
      <c r="G106" s="4"/>
      <c r="H106" s="4"/>
      <c r="I106" s="4"/>
      <c r="J106" s="4"/>
      <c r="K106" s="4"/>
      <c r="L106" s="11">
        <v>7.1</v>
      </c>
      <c r="M106" s="12">
        <v>20.6</v>
      </c>
      <c r="N106" s="12">
        <v>40.4</v>
      </c>
      <c r="O106" s="13">
        <v>32</v>
      </c>
      <c r="P106" s="11">
        <f t="shared" si="39"/>
        <v>27.700000000000003</v>
      </c>
      <c r="Q106" s="13">
        <f t="shared" si="40"/>
        <v>72.400000000000006</v>
      </c>
      <c r="R106" s="26">
        <f t="shared" si="38"/>
        <v>61</v>
      </c>
      <c r="S106" s="7">
        <f t="shared" si="41"/>
        <v>100.10000000000001</v>
      </c>
    </row>
    <row r="107" spans="3:19">
      <c r="C107" s="3" t="s">
        <v>23</v>
      </c>
      <c r="D107" s="4"/>
      <c r="E107" s="4"/>
      <c r="F107" s="4"/>
      <c r="G107" s="4"/>
      <c r="H107" s="4"/>
      <c r="I107" s="4"/>
      <c r="J107" s="4"/>
      <c r="K107" s="4"/>
      <c r="L107" s="11">
        <v>3</v>
      </c>
      <c r="M107" s="12">
        <v>13.2</v>
      </c>
      <c r="N107" s="12">
        <v>43.5</v>
      </c>
      <c r="O107" s="13">
        <v>40.299999999999997</v>
      </c>
      <c r="P107" s="11">
        <f t="shared" si="39"/>
        <v>16.2</v>
      </c>
      <c r="Q107" s="13">
        <f t="shared" si="40"/>
        <v>83.8</v>
      </c>
      <c r="R107" s="26">
        <f t="shared" si="38"/>
        <v>56.7</v>
      </c>
      <c r="S107" s="7">
        <f t="shared" si="41"/>
        <v>100</v>
      </c>
    </row>
    <row r="108" spans="3:19">
      <c r="C108" s="3" t="s">
        <v>24</v>
      </c>
      <c r="D108" s="4"/>
      <c r="E108" s="4"/>
      <c r="F108" s="4"/>
      <c r="G108" s="4"/>
      <c r="H108" s="4"/>
      <c r="I108" s="4"/>
      <c r="J108" s="4"/>
      <c r="K108" s="4"/>
      <c r="L108" s="11">
        <v>4.5999999999999996</v>
      </c>
      <c r="M108" s="12">
        <v>12.8</v>
      </c>
      <c r="N108" s="12">
        <v>44.7</v>
      </c>
      <c r="O108" s="13">
        <v>37.9</v>
      </c>
      <c r="P108" s="11">
        <f t="shared" si="39"/>
        <v>17.399999999999999</v>
      </c>
      <c r="Q108" s="13">
        <f t="shared" si="40"/>
        <v>82.6</v>
      </c>
      <c r="R108" s="26">
        <f t="shared" si="38"/>
        <v>57.5</v>
      </c>
      <c r="S108" s="7">
        <f t="shared" si="41"/>
        <v>100</v>
      </c>
    </row>
    <row r="109" spans="3:19">
      <c r="C109" s="5" t="s">
        <v>25</v>
      </c>
      <c r="D109" s="6"/>
      <c r="E109" s="6"/>
      <c r="F109" s="6"/>
      <c r="G109" s="6"/>
      <c r="H109" s="6"/>
      <c r="I109" s="6"/>
      <c r="J109" s="6"/>
      <c r="K109" s="6"/>
      <c r="L109" s="14">
        <v>3.4</v>
      </c>
      <c r="M109" s="15">
        <v>10.7</v>
      </c>
      <c r="N109" s="15">
        <v>33.9</v>
      </c>
      <c r="O109" s="16">
        <v>52</v>
      </c>
      <c r="P109" s="14">
        <f t="shared" si="39"/>
        <v>14.1</v>
      </c>
      <c r="Q109" s="16">
        <f t="shared" si="40"/>
        <v>85.9</v>
      </c>
      <c r="R109" s="27">
        <f t="shared" si="38"/>
        <v>44.599999999999994</v>
      </c>
      <c r="S109" s="7">
        <f t="shared" si="41"/>
        <v>100</v>
      </c>
    </row>
    <row r="111" spans="3:19">
      <c r="C111" s="86" t="s">
        <v>26</v>
      </c>
      <c r="D111" s="86"/>
      <c r="E111" s="86"/>
      <c r="F111" s="86"/>
      <c r="G111" s="86"/>
      <c r="H111" s="86"/>
      <c r="I111" s="86"/>
      <c r="J111" s="86"/>
      <c r="K111" s="87"/>
      <c r="L111" s="80" t="s">
        <v>4</v>
      </c>
      <c r="M111" s="72" t="s">
        <v>5</v>
      </c>
      <c r="N111" s="72" t="s">
        <v>5</v>
      </c>
      <c r="O111" s="70" t="s">
        <v>6</v>
      </c>
      <c r="P111" s="80" t="s">
        <v>7</v>
      </c>
      <c r="Q111" s="70" t="s">
        <v>8</v>
      </c>
      <c r="R111" s="23" t="s">
        <v>31</v>
      </c>
    </row>
    <row r="112" spans="3:19">
      <c r="C112" s="88"/>
      <c r="D112" s="88"/>
      <c r="E112" s="88"/>
      <c r="F112" s="88"/>
      <c r="G112" s="88"/>
      <c r="H112" s="88"/>
      <c r="I112" s="88"/>
      <c r="J112" s="88"/>
      <c r="K112" s="89"/>
      <c r="L112" s="81"/>
      <c r="M112" s="73"/>
      <c r="N112" s="73"/>
      <c r="O112" s="71"/>
      <c r="P112" s="81"/>
      <c r="Q112" s="71"/>
      <c r="R112" s="24" t="s">
        <v>32</v>
      </c>
    </row>
    <row r="113" spans="2:19">
      <c r="C113" s="1" t="s">
        <v>19</v>
      </c>
      <c r="D113" s="2"/>
      <c r="E113" s="2"/>
      <c r="F113" s="2"/>
      <c r="G113" s="2"/>
      <c r="H113" s="2"/>
      <c r="I113" s="2"/>
      <c r="J113" s="2"/>
      <c r="K113" s="2"/>
      <c r="L113" s="8">
        <v>13.8</v>
      </c>
      <c r="M113" s="9">
        <v>32</v>
      </c>
      <c r="N113" s="9">
        <v>35</v>
      </c>
      <c r="O113" s="10">
        <v>19.2</v>
      </c>
      <c r="P113" s="8">
        <f>+L113+M113</f>
        <v>45.8</v>
      </c>
      <c r="Q113" s="10">
        <f>+N113+O113</f>
        <v>54.2</v>
      </c>
      <c r="R113" s="25">
        <f t="shared" ref="R113:R119" si="42">+M113+N113</f>
        <v>67</v>
      </c>
      <c r="S113" s="7">
        <f>+P113+Q113</f>
        <v>100</v>
      </c>
    </row>
    <row r="114" spans="2:19">
      <c r="C114" s="3" t="s">
        <v>20</v>
      </c>
      <c r="D114" s="4"/>
      <c r="E114" s="4"/>
      <c r="F114" s="4"/>
      <c r="G114" s="4"/>
      <c r="H114" s="4"/>
      <c r="I114" s="4"/>
      <c r="J114" s="4"/>
      <c r="K114" s="4"/>
      <c r="L114" s="11">
        <v>23.6</v>
      </c>
      <c r="M114" s="12">
        <v>29.7</v>
      </c>
      <c r="N114" s="12">
        <v>29.1</v>
      </c>
      <c r="O114" s="13">
        <v>17.7</v>
      </c>
      <c r="P114" s="11">
        <f t="shared" ref="P114:P119" si="43">+L114+M114</f>
        <v>53.3</v>
      </c>
      <c r="Q114" s="13">
        <f t="shared" ref="Q114:Q119" si="44">+N114+O114</f>
        <v>46.8</v>
      </c>
      <c r="R114" s="26">
        <f t="shared" si="42"/>
        <v>58.8</v>
      </c>
      <c r="S114" s="7">
        <f t="shared" ref="S114:S119" si="45">+P114+Q114</f>
        <v>100.1</v>
      </c>
    </row>
    <row r="115" spans="2:19">
      <c r="C115" s="3" t="s">
        <v>21</v>
      </c>
      <c r="D115" s="4"/>
      <c r="E115" s="4"/>
      <c r="F115" s="4"/>
      <c r="G115" s="4"/>
      <c r="H115" s="4"/>
      <c r="I115" s="4"/>
      <c r="J115" s="4"/>
      <c r="K115" s="4"/>
      <c r="L115" s="11">
        <v>10.1</v>
      </c>
      <c r="M115" s="12">
        <v>24.6</v>
      </c>
      <c r="N115" s="12">
        <v>24.2</v>
      </c>
      <c r="O115" s="13">
        <v>41.1</v>
      </c>
      <c r="P115" s="11">
        <f t="shared" si="43"/>
        <v>34.700000000000003</v>
      </c>
      <c r="Q115" s="13">
        <f t="shared" si="44"/>
        <v>65.3</v>
      </c>
      <c r="R115" s="26">
        <f t="shared" si="42"/>
        <v>48.8</v>
      </c>
      <c r="S115" s="7">
        <f t="shared" si="45"/>
        <v>100</v>
      </c>
    </row>
    <row r="116" spans="2:19">
      <c r="C116" s="3" t="s">
        <v>22</v>
      </c>
      <c r="D116" s="4"/>
      <c r="E116" s="4"/>
      <c r="F116" s="4"/>
      <c r="G116" s="4"/>
      <c r="H116" s="4"/>
      <c r="I116" s="4"/>
      <c r="J116" s="4"/>
      <c r="K116" s="4"/>
      <c r="L116" s="11">
        <v>11.9</v>
      </c>
      <c r="M116" s="12">
        <v>25.7</v>
      </c>
      <c r="N116" s="12">
        <v>32.1</v>
      </c>
      <c r="O116" s="13">
        <v>30.3</v>
      </c>
      <c r="P116" s="11">
        <f t="shared" si="43"/>
        <v>37.6</v>
      </c>
      <c r="Q116" s="13">
        <f t="shared" si="44"/>
        <v>62.400000000000006</v>
      </c>
      <c r="R116" s="26">
        <f t="shared" si="42"/>
        <v>57.8</v>
      </c>
      <c r="S116" s="7">
        <f t="shared" si="45"/>
        <v>100</v>
      </c>
    </row>
    <row r="117" spans="2:19">
      <c r="C117" s="3" t="s">
        <v>23</v>
      </c>
      <c r="D117" s="4"/>
      <c r="E117" s="4"/>
      <c r="F117" s="4"/>
      <c r="G117" s="4"/>
      <c r="H117" s="4"/>
      <c r="I117" s="4"/>
      <c r="J117" s="4"/>
      <c r="K117" s="4"/>
      <c r="L117" s="11">
        <v>10.8</v>
      </c>
      <c r="M117" s="12">
        <v>30.3</v>
      </c>
      <c r="N117" s="12">
        <v>34.799999999999997</v>
      </c>
      <c r="O117" s="13">
        <v>24.1</v>
      </c>
      <c r="P117" s="11">
        <f t="shared" si="43"/>
        <v>41.1</v>
      </c>
      <c r="Q117" s="13">
        <f t="shared" si="44"/>
        <v>58.9</v>
      </c>
      <c r="R117" s="26">
        <f t="shared" si="42"/>
        <v>65.099999999999994</v>
      </c>
      <c r="S117" s="7">
        <f t="shared" si="45"/>
        <v>100</v>
      </c>
    </row>
    <row r="118" spans="2:19">
      <c r="C118" s="3" t="s">
        <v>24</v>
      </c>
      <c r="D118" s="4"/>
      <c r="E118" s="4"/>
      <c r="F118" s="4"/>
      <c r="G118" s="4"/>
      <c r="H118" s="4"/>
      <c r="I118" s="4"/>
      <c r="J118" s="4"/>
      <c r="K118" s="4"/>
      <c r="L118" s="11">
        <v>12.3</v>
      </c>
      <c r="M118" s="12">
        <v>25.5</v>
      </c>
      <c r="N118" s="12">
        <v>35.1</v>
      </c>
      <c r="O118" s="13">
        <v>27.2</v>
      </c>
      <c r="P118" s="11">
        <f t="shared" si="43"/>
        <v>37.799999999999997</v>
      </c>
      <c r="Q118" s="13">
        <f t="shared" si="44"/>
        <v>62.3</v>
      </c>
      <c r="R118" s="26">
        <f t="shared" si="42"/>
        <v>60.6</v>
      </c>
      <c r="S118" s="7">
        <f t="shared" si="45"/>
        <v>100.1</v>
      </c>
    </row>
    <row r="119" spans="2:19">
      <c r="C119" s="5" t="s">
        <v>25</v>
      </c>
      <c r="D119" s="6"/>
      <c r="E119" s="6"/>
      <c r="F119" s="6"/>
      <c r="G119" s="6"/>
      <c r="H119" s="6"/>
      <c r="I119" s="6"/>
      <c r="J119" s="6"/>
      <c r="K119" s="6"/>
      <c r="L119" s="14">
        <v>8.6</v>
      </c>
      <c r="M119" s="15">
        <v>17.899999999999999</v>
      </c>
      <c r="N119" s="15">
        <v>31.6</v>
      </c>
      <c r="O119" s="16">
        <v>42</v>
      </c>
      <c r="P119" s="14">
        <f t="shared" si="43"/>
        <v>26.5</v>
      </c>
      <c r="Q119" s="16">
        <f t="shared" si="44"/>
        <v>73.599999999999994</v>
      </c>
      <c r="R119" s="27">
        <f t="shared" si="42"/>
        <v>49.5</v>
      </c>
      <c r="S119" s="7">
        <f t="shared" si="45"/>
        <v>100.1</v>
      </c>
    </row>
    <row r="123" spans="2:19">
      <c r="B123" t="s">
        <v>35</v>
      </c>
    </row>
    <row r="124" spans="2:19">
      <c r="C124" t="s">
        <v>16</v>
      </c>
    </row>
    <row r="125" spans="2:19" ht="13.15" customHeight="1">
      <c r="C125" s="90"/>
      <c r="D125" s="90"/>
      <c r="E125" s="90"/>
      <c r="F125" s="90"/>
      <c r="G125" s="90"/>
      <c r="H125" s="90"/>
      <c r="I125" s="90"/>
      <c r="J125" s="90"/>
      <c r="K125" s="91"/>
      <c r="L125" s="80" t="s">
        <v>4</v>
      </c>
      <c r="M125" s="72" t="s">
        <v>5</v>
      </c>
      <c r="N125" s="72" t="s">
        <v>5</v>
      </c>
      <c r="O125" s="70" t="s">
        <v>6</v>
      </c>
      <c r="P125" s="80" t="s">
        <v>7</v>
      </c>
      <c r="Q125" s="70" t="s">
        <v>8</v>
      </c>
      <c r="R125" s="23" t="s">
        <v>31</v>
      </c>
    </row>
    <row r="126" spans="2:19">
      <c r="C126" s="92"/>
      <c r="D126" s="92"/>
      <c r="E126" s="92"/>
      <c r="F126" s="92"/>
      <c r="G126" s="92"/>
      <c r="H126" s="92"/>
      <c r="I126" s="92"/>
      <c r="J126" s="92"/>
      <c r="K126" s="93"/>
      <c r="L126" s="81"/>
      <c r="M126" s="73"/>
      <c r="N126" s="73"/>
      <c r="O126" s="71"/>
      <c r="P126" s="81"/>
      <c r="Q126" s="71"/>
      <c r="R126" s="24" t="s">
        <v>32</v>
      </c>
    </row>
    <row r="127" spans="2:19">
      <c r="C127" s="17" t="s">
        <v>36</v>
      </c>
      <c r="D127" s="18"/>
      <c r="E127" s="18"/>
      <c r="F127" s="18"/>
      <c r="G127" s="18"/>
      <c r="H127" s="18"/>
      <c r="I127" s="18"/>
      <c r="J127" s="18"/>
      <c r="K127" s="18"/>
      <c r="L127" s="8">
        <v>15.9</v>
      </c>
      <c r="M127" s="9">
        <v>39.5</v>
      </c>
      <c r="N127" s="9">
        <v>29.5</v>
      </c>
      <c r="O127" s="10">
        <v>15.1</v>
      </c>
      <c r="P127" s="8">
        <f>+L127+M127</f>
        <v>55.4</v>
      </c>
      <c r="Q127" s="10">
        <f>+N127+O127</f>
        <v>44.6</v>
      </c>
      <c r="R127" s="25">
        <f>+M127+N127</f>
        <v>69</v>
      </c>
      <c r="S127" s="7">
        <f>+P127+Q127</f>
        <v>100</v>
      </c>
    </row>
    <row r="128" spans="2:19">
      <c r="C128" s="19" t="s">
        <v>37</v>
      </c>
      <c r="D128" s="20"/>
      <c r="E128" s="20"/>
      <c r="F128" s="20"/>
      <c r="G128" s="20"/>
      <c r="H128" s="20"/>
      <c r="I128" s="20"/>
      <c r="J128" s="20"/>
      <c r="K128" s="20"/>
      <c r="L128" s="11">
        <v>21.1</v>
      </c>
      <c r="M128" s="12">
        <v>50.4</v>
      </c>
      <c r="N128" s="12">
        <v>20.8</v>
      </c>
      <c r="O128" s="13">
        <v>7.7</v>
      </c>
      <c r="P128" s="11">
        <f t="shared" ref="P128:P136" si="46">+L128+M128</f>
        <v>71.5</v>
      </c>
      <c r="Q128" s="13">
        <f t="shared" ref="Q128:Q136" si="47">+N128+O128</f>
        <v>28.5</v>
      </c>
      <c r="R128" s="26">
        <f t="shared" ref="R128:R136" si="48">+M128+N128</f>
        <v>71.2</v>
      </c>
      <c r="S128" s="7">
        <f t="shared" ref="S128:S136" si="49">+P128+Q128</f>
        <v>100</v>
      </c>
    </row>
    <row r="129" spans="3:19">
      <c r="C129" s="19" t="s">
        <v>38</v>
      </c>
      <c r="D129" s="20"/>
      <c r="E129" s="20"/>
      <c r="F129" s="20"/>
      <c r="G129" s="20"/>
      <c r="H129" s="20"/>
      <c r="I129" s="20"/>
      <c r="J129" s="20"/>
      <c r="K129" s="20"/>
      <c r="L129" s="11">
        <v>16.899999999999999</v>
      </c>
      <c r="M129" s="12">
        <v>44.3</v>
      </c>
      <c r="N129" s="12">
        <v>26.3</v>
      </c>
      <c r="O129" s="13">
        <v>12.6</v>
      </c>
      <c r="P129" s="11">
        <f t="shared" si="46"/>
        <v>61.199999999999996</v>
      </c>
      <c r="Q129" s="13">
        <f t="shared" si="47"/>
        <v>38.9</v>
      </c>
      <c r="R129" s="26">
        <f t="shared" si="48"/>
        <v>70.599999999999994</v>
      </c>
      <c r="S129" s="7">
        <f t="shared" si="49"/>
        <v>100.1</v>
      </c>
    </row>
    <row r="130" spans="3:19">
      <c r="C130" s="19" t="s">
        <v>39</v>
      </c>
      <c r="D130" s="20"/>
      <c r="E130" s="20"/>
      <c r="F130" s="20"/>
      <c r="G130" s="20"/>
      <c r="H130" s="20"/>
      <c r="I130" s="20"/>
      <c r="J130" s="20"/>
      <c r="K130" s="20"/>
      <c r="L130" s="11">
        <v>8.4</v>
      </c>
      <c r="M130" s="12">
        <v>43.4</v>
      </c>
      <c r="N130" s="12">
        <v>37.299999999999997</v>
      </c>
      <c r="O130" s="13">
        <v>10.9</v>
      </c>
      <c r="P130" s="11">
        <f t="shared" si="46"/>
        <v>51.8</v>
      </c>
      <c r="Q130" s="13">
        <f t="shared" si="47"/>
        <v>48.199999999999996</v>
      </c>
      <c r="R130" s="26">
        <f t="shared" si="48"/>
        <v>80.699999999999989</v>
      </c>
      <c r="S130" s="7">
        <f t="shared" si="49"/>
        <v>100</v>
      </c>
    </row>
    <row r="131" spans="3:19">
      <c r="C131" s="19" t="s">
        <v>40</v>
      </c>
      <c r="D131" s="20"/>
      <c r="E131" s="20"/>
      <c r="F131" s="20"/>
      <c r="G131" s="20"/>
      <c r="H131" s="20"/>
      <c r="I131" s="20"/>
      <c r="J131" s="20"/>
      <c r="K131" s="20"/>
      <c r="L131" s="11">
        <v>9.4</v>
      </c>
      <c r="M131" s="12">
        <v>36.6</v>
      </c>
      <c r="N131" s="12">
        <v>37.6</v>
      </c>
      <c r="O131" s="13">
        <v>16.399999999999999</v>
      </c>
      <c r="P131" s="11">
        <f t="shared" si="46"/>
        <v>46</v>
      </c>
      <c r="Q131" s="13">
        <f t="shared" si="47"/>
        <v>54</v>
      </c>
      <c r="R131" s="26">
        <f t="shared" si="48"/>
        <v>74.2</v>
      </c>
      <c r="S131" s="7">
        <f t="shared" si="49"/>
        <v>100</v>
      </c>
    </row>
    <row r="132" spans="3:19">
      <c r="C132" s="19" t="s">
        <v>41</v>
      </c>
      <c r="D132" s="20"/>
      <c r="E132" s="20"/>
      <c r="F132" s="20"/>
      <c r="G132" s="20"/>
      <c r="H132" s="20"/>
      <c r="I132" s="20"/>
      <c r="J132" s="20"/>
      <c r="K132" s="20"/>
      <c r="L132" s="11">
        <v>19.100000000000001</v>
      </c>
      <c r="M132" s="12">
        <v>50.1</v>
      </c>
      <c r="N132" s="12">
        <v>22.7</v>
      </c>
      <c r="O132" s="13">
        <v>8.1</v>
      </c>
      <c r="P132" s="11">
        <f t="shared" si="46"/>
        <v>69.2</v>
      </c>
      <c r="Q132" s="13">
        <f t="shared" si="47"/>
        <v>30.799999999999997</v>
      </c>
      <c r="R132" s="26">
        <f t="shared" si="48"/>
        <v>72.8</v>
      </c>
      <c r="S132" s="7">
        <f t="shared" si="49"/>
        <v>100</v>
      </c>
    </row>
    <row r="133" spans="3:19">
      <c r="C133" s="19" t="s">
        <v>42</v>
      </c>
      <c r="D133" s="20"/>
      <c r="E133" s="20"/>
      <c r="F133" s="20"/>
      <c r="G133" s="20"/>
      <c r="H133" s="20"/>
      <c r="I133" s="20"/>
      <c r="J133" s="20"/>
      <c r="K133" s="20"/>
      <c r="L133" s="11">
        <v>13.3</v>
      </c>
      <c r="M133" s="12">
        <v>44.3</v>
      </c>
      <c r="N133" s="12">
        <v>32.200000000000003</v>
      </c>
      <c r="O133" s="13">
        <v>10.3</v>
      </c>
      <c r="P133" s="11">
        <f t="shared" si="46"/>
        <v>57.599999999999994</v>
      </c>
      <c r="Q133" s="13">
        <f t="shared" si="47"/>
        <v>42.5</v>
      </c>
      <c r="R133" s="26">
        <f t="shared" si="48"/>
        <v>76.5</v>
      </c>
      <c r="S133" s="7">
        <f t="shared" si="49"/>
        <v>100.1</v>
      </c>
    </row>
    <row r="134" spans="3:19">
      <c r="C134" s="19" t="s">
        <v>43</v>
      </c>
      <c r="D134" s="20"/>
      <c r="E134" s="20"/>
      <c r="F134" s="20"/>
      <c r="G134" s="20"/>
      <c r="H134" s="20"/>
      <c r="I134" s="20"/>
      <c r="J134" s="20"/>
      <c r="K134" s="20"/>
      <c r="L134" s="11">
        <v>8.5</v>
      </c>
      <c r="M134" s="12">
        <v>34.799999999999997</v>
      </c>
      <c r="N134" s="12">
        <v>40.799999999999997</v>
      </c>
      <c r="O134" s="13">
        <v>15.9</v>
      </c>
      <c r="P134" s="11">
        <f t="shared" si="46"/>
        <v>43.3</v>
      </c>
      <c r="Q134" s="13">
        <f t="shared" si="47"/>
        <v>56.699999999999996</v>
      </c>
      <c r="R134" s="26">
        <f t="shared" si="48"/>
        <v>75.599999999999994</v>
      </c>
      <c r="S134" s="7">
        <f t="shared" si="49"/>
        <v>100</v>
      </c>
    </row>
    <row r="135" spans="3:19">
      <c r="C135" s="19" t="s">
        <v>44</v>
      </c>
      <c r="D135" s="20"/>
      <c r="E135" s="20"/>
      <c r="F135" s="20"/>
      <c r="G135" s="20"/>
      <c r="H135" s="20"/>
      <c r="I135" s="20"/>
      <c r="J135" s="20"/>
      <c r="K135" s="20"/>
      <c r="L135" s="11">
        <v>7.8</v>
      </c>
      <c r="M135" s="12">
        <v>28.5</v>
      </c>
      <c r="N135" s="12">
        <v>36.4</v>
      </c>
      <c r="O135" s="13">
        <v>27.2</v>
      </c>
      <c r="P135" s="11">
        <f t="shared" si="46"/>
        <v>36.299999999999997</v>
      </c>
      <c r="Q135" s="13">
        <f t="shared" si="47"/>
        <v>63.599999999999994</v>
      </c>
      <c r="R135" s="26">
        <f t="shared" si="48"/>
        <v>64.900000000000006</v>
      </c>
      <c r="S135" s="7">
        <f t="shared" si="49"/>
        <v>99.899999999999991</v>
      </c>
    </row>
    <row r="136" spans="3:19">
      <c r="C136" s="21" t="s">
        <v>45</v>
      </c>
      <c r="D136" s="22"/>
      <c r="E136" s="22"/>
      <c r="F136" s="22"/>
      <c r="G136" s="22"/>
      <c r="H136" s="22"/>
      <c r="I136" s="22"/>
      <c r="J136" s="22"/>
      <c r="K136" s="22"/>
      <c r="L136" s="14">
        <v>4.2</v>
      </c>
      <c r="M136" s="15">
        <v>29.2</v>
      </c>
      <c r="N136" s="15">
        <v>42</v>
      </c>
      <c r="O136" s="16">
        <v>24.6</v>
      </c>
      <c r="P136" s="14">
        <f t="shared" si="46"/>
        <v>33.4</v>
      </c>
      <c r="Q136" s="16">
        <f t="shared" si="47"/>
        <v>66.599999999999994</v>
      </c>
      <c r="R136" s="27">
        <f t="shared" si="48"/>
        <v>71.2</v>
      </c>
      <c r="S136" s="7">
        <f t="shared" si="49"/>
        <v>100</v>
      </c>
    </row>
    <row r="137" spans="3:19" s="30" customFormat="1">
      <c r="C137" s="28"/>
      <c r="D137" s="28"/>
      <c r="E137" s="28"/>
      <c r="F137" s="28"/>
      <c r="G137" s="28"/>
      <c r="H137" s="28"/>
      <c r="I137" s="28"/>
      <c r="J137" s="28"/>
      <c r="K137" s="28"/>
      <c r="L137" s="29"/>
      <c r="M137" s="29"/>
      <c r="N137" s="29"/>
      <c r="O137" s="29"/>
      <c r="P137" s="29"/>
      <c r="Q137" s="29"/>
      <c r="R137" s="29"/>
      <c r="S137" s="31"/>
    </row>
    <row r="138" spans="3:19">
      <c r="C138" t="s">
        <v>17</v>
      </c>
    </row>
    <row r="139" spans="3:19">
      <c r="C139" s="86" t="s">
        <v>36</v>
      </c>
      <c r="D139" s="86"/>
      <c r="E139" s="86"/>
      <c r="F139" s="86"/>
      <c r="G139" s="86"/>
      <c r="H139" s="86"/>
      <c r="I139" s="86"/>
      <c r="J139" s="86"/>
      <c r="K139" s="87"/>
      <c r="L139" s="80" t="s">
        <v>4</v>
      </c>
      <c r="M139" s="72" t="s">
        <v>5</v>
      </c>
      <c r="N139" s="72" t="s">
        <v>5</v>
      </c>
      <c r="O139" s="70" t="s">
        <v>6</v>
      </c>
      <c r="P139" s="80" t="s">
        <v>7</v>
      </c>
      <c r="Q139" s="70" t="s">
        <v>8</v>
      </c>
      <c r="R139" s="23" t="s">
        <v>31</v>
      </c>
    </row>
    <row r="140" spans="3:19">
      <c r="C140" s="88"/>
      <c r="D140" s="88"/>
      <c r="E140" s="88"/>
      <c r="F140" s="88"/>
      <c r="G140" s="88"/>
      <c r="H140" s="88"/>
      <c r="I140" s="88"/>
      <c r="J140" s="88"/>
      <c r="K140" s="89"/>
      <c r="L140" s="81"/>
      <c r="M140" s="73"/>
      <c r="N140" s="73"/>
      <c r="O140" s="71"/>
      <c r="P140" s="81"/>
      <c r="Q140" s="71"/>
      <c r="R140" s="24" t="s">
        <v>32</v>
      </c>
    </row>
    <row r="141" spans="3:19">
      <c r="C141" s="1" t="s">
        <v>19</v>
      </c>
      <c r="D141" s="2"/>
      <c r="E141" s="2"/>
      <c r="F141" s="2"/>
      <c r="G141" s="2"/>
      <c r="H141" s="2"/>
      <c r="I141" s="2"/>
      <c r="J141" s="2"/>
      <c r="K141" s="2"/>
      <c r="L141" s="8">
        <v>15.9</v>
      </c>
      <c r="M141" s="9">
        <v>39.5</v>
      </c>
      <c r="N141" s="9">
        <v>29.5</v>
      </c>
      <c r="O141" s="10">
        <v>15.1</v>
      </c>
      <c r="P141" s="8">
        <f>+L141+M141</f>
        <v>55.4</v>
      </c>
      <c r="Q141" s="10">
        <f>+N141+O141</f>
        <v>44.6</v>
      </c>
      <c r="R141" s="25">
        <f t="shared" ref="R141:R147" si="50">+M141+N141</f>
        <v>69</v>
      </c>
      <c r="S141" s="7">
        <f>+P141+Q141</f>
        <v>100</v>
      </c>
    </row>
    <row r="142" spans="3:19">
      <c r="C142" s="3" t="s">
        <v>20</v>
      </c>
      <c r="D142" s="4"/>
      <c r="E142" s="4"/>
      <c r="F142" s="4"/>
      <c r="G142" s="4"/>
      <c r="H142" s="4"/>
      <c r="I142" s="4"/>
      <c r="J142" s="4"/>
      <c r="K142" s="4"/>
      <c r="L142" s="11">
        <v>28</v>
      </c>
      <c r="M142" s="12">
        <v>41.5</v>
      </c>
      <c r="N142" s="12">
        <v>24.9</v>
      </c>
      <c r="O142" s="13">
        <v>5.7</v>
      </c>
      <c r="P142" s="11">
        <f t="shared" ref="P142:P147" si="51">+L142+M142</f>
        <v>69.5</v>
      </c>
      <c r="Q142" s="13">
        <f t="shared" ref="Q142:Q147" si="52">+N142+O142</f>
        <v>30.599999999999998</v>
      </c>
      <c r="R142" s="26">
        <f t="shared" si="50"/>
        <v>66.400000000000006</v>
      </c>
      <c r="S142" s="7">
        <f t="shared" ref="S142:S147" si="53">+P142+Q142</f>
        <v>100.1</v>
      </c>
    </row>
    <row r="143" spans="3:19">
      <c r="C143" s="3" t="s">
        <v>21</v>
      </c>
      <c r="D143" s="4"/>
      <c r="E143" s="4"/>
      <c r="F143" s="4"/>
      <c r="G143" s="4"/>
      <c r="H143" s="4"/>
      <c r="I143" s="4"/>
      <c r="J143" s="4"/>
      <c r="K143" s="4"/>
      <c r="L143" s="11">
        <v>45.6</v>
      </c>
      <c r="M143" s="12">
        <v>37.299999999999997</v>
      </c>
      <c r="N143" s="12">
        <v>13.9</v>
      </c>
      <c r="O143" s="13">
        <v>3.3</v>
      </c>
      <c r="P143" s="11">
        <f t="shared" si="51"/>
        <v>82.9</v>
      </c>
      <c r="Q143" s="13">
        <f t="shared" si="52"/>
        <v>17.2</v>
      </c>
      <c r="R143" s="26">
        <f t="shared" si="50"/>
        <v>51.199999999999996</v>
      </c>
      <c r="S143" s="7">
        <f t="shared" si="53"/>
        <v>100.10000000000001</v>
      </c>
    </row>
    <row r="144" spans="3:19">
      <c r="C144" s="3" t="s">
        <v>22</v>
      </c>
      <c r="D144" s="4"/>
      <c r="E144" s="4"/>
      <c r="F144" s="4"/>
      <c r="G144" s="4"/>
      <c r="H144" s="4"/>
      <c r="I144" s="4"/>
      <c r="J144" s="4"/>
      <c r="K144" s="4"/>
      <c r="L144" s="11">
        <v>41</v>
      </c>
      <c r="M144" s="12">
        <v>44.4</v>
      </c>
      <c r="N144" s="12">
        <v>12.2</v>
      </c>
      <c r="O144" s="13">
        <v>2.4</v>
      </c>
      <c r="P144" s="11">
        <f t="shared" si="51"/>
        <v>85.4</v>
      </c>
      <c r="Q144" s="13">
        <f t="shared" si="52"/>
        <v>14.6</v>
      </c>
      <c r="R144" s="26">
        <f t="shared" si="50"/>
        <v>56.599999999999994</v>
      </c>
      <c r="S144" s="7">
        <f t="shared" si="53"/>
        <v>100</v>
      </c>
    </row>
    <row r="145" spans="3:19">
      <c r="C145" s="3" t="s">
        <v>23</v>
      </c>
      <c r="D145" s="4"/>
      <c r="E145" s="4"/>
      <c r="F145" s="4"/>
      <c r="G145" s="4"/>
      <c r="H145" s="4"/>
      <c r="I145" s="4"/>
      <c r="J145" s="4"/>
      <c r="K145" s="4"/>
      <c r="L145" s="11">
        <v>43.8</v>
      </c>
      <c r="M145" s="12">
        <v>44.5</v>
      </c>
      <c r="N145" s="12">
        <v>10.199999999999999</v>
      </c>
      <c r="O145" s="13">
        <v>1.5</v>
      </c>
      <c r="P145" s="11">
        <f t="shared" si="51"/>
        <v>88.3</v>
      </c>
      <c r="Q145" s="13">
        <f t="shared" si="52"/>
        <v>11.7</v>
      </c>
      <c r="R145" s="26">
        <f t="shared" si="50"/>
        <v>54.7</v>
      </c>
      <c r="S145" s="7">
        <f t="shared" si="53"/>
        <v>100</v>
      </c>
    </row>
    <row r="146" spans="3:19">
      <c r="C146" s="3" t="s">
        <v>24</v>
      </c>
      <c r="D146" s="4"/>
      <c r="E146" s="4"/>
      <c r="F146" s="4"/>
      <c r="G146" s="4"/>
      <c r="H146" s="4"/>
      <c r="I146" s="4"/>
      <c r="J146" s="4"/>
      <c r="K146" s="4"/>
      <c r="L146" s="11">
        <v>37</v>
      </c>
      <c r="M146" s="12">
        <v>48.8</v>
      </c>
      <c r="N146" s="12">
        <v>12.6</v>
      </c>
      <c r="O146" s="13">
        <v>1.6</v>
      </c>
      <c r="P146" s="11">
        <f t="shared" si="51"/>
        <v>85.8</v>
      </c>
      <c r="Q146" s="13">
        <f t="shared" si="52"/>
        <v>14.2</v>
      </c>
      <c r="R146" s="26">
        <f t="shared" si="50"/>
        <v>61.4</v>
      </c>
      <c r="S146" s="7">
        <f t="shared" si="53"/>
        <v>100</v>
      </c>
    </row>
    <row r="147" spans="3:19">
      <c r="C147" s="5" t="s">
        <v>25</v>
      </c>
      <c r="D147" s="6"/>
      <c r="E147" s="6"/>
      <c r="F147" s="6"/>
      <c r="G147" s="6"/>
      <c r="H147" s="6"/>
      <c r="I147" s="6"/>
      <c r="J147" s="6"/>
      <c r="K147" s="6"/>
      <c r="L147" s="14">
        <v>38.200000000000003</v>
      </c>
      <c r="M147" s="15">
        <v>48.5</v>
      </c>
      <c r="N147" s="15">
        <v>11.7</v>
      </c>
      <c r="O147" s="16">
        <v>1.6</v>
      </c>
      <c r="P147" s="14">
        <f t="shared" si="51"/>
        <v>86.7</v>
      </c>
      <c r="Q147" s="16">
        <f t="shared" si="52"/>
        <v>13.299999999999999</v>
      </c>
      <c r="R147" s="27">
        <f t="shared" si="50"/>
        <v>60.2</v>
      </c>
      <c r="S147" s="7">
        <f t="shared" si="53"/>
        <v>100</v>
      </c>
    </row>
    <row r="149" spans="3:19">
      <c r="C149" s="86" t="s">
        <v>37</v>
      </c>
      <c r="D149" s="86"/>
      <c r="E149" s="86"/>
      <c r="F149" s="86"/>
      <c r="G149" s="86"/>
      <c r="H149" s="86"/>
      <c r="I149" s="86"/>
      <c r="J149" s="86"/>
      <c r="K149" s="87"/>
      <c r="L149" s="80" t="s">
        <v>4</v>
      </c>
      <c r="M149" s="72" t="s">
        <v>5</v>
      </c>
      <c r="N149" s="72" t="s">
        <v>5</v>
      </c>
      <c r="O149" s="70" t="s">
        <v>6</v>
      </c>
      <c r="P149" s="80" t="s">
        <v>7</v>
      </c>
      <c r="Q149" s="70" t="s">
        <v>8</v>
      </c>
      <c r="R149" s="23" t="s">
        <v>31</v>
      </c>
    </row>
    <row r="150" spans="3:19">
      <c r="C150" s="88"/>
      <c r="D150" s="88"/>
      <c r="E150" s="88"/>
      <c r="F150" s="88"/>
      <c r="G150" s="88"/>
      <c r="H150" s="88"/>
      <c r="I150" s="88"/>
      <c r="J150" s="88"/>
      <c r="K150" s="89"/>
      <c r="L150" s="81"/>
      <c r="M150" s="73"/>
      <c r="N150" s="73"/>
      <c r="O150" s="71"/>
      <c r="P150" s="81"/>
      <c r="Q150" s="71"/>
      <c r="R150" s="24" t="s">
        <v>32</v>
      </c>
    </row>
    <row r="151" spans="3:19">
      <c r="C151" s="1" t="s">
        <v>19</v>
      </c>
      <c r="D151" s="2"/>
      <c r="E151" s="2"/>
      <c r="F151" s="2"/>
      <c r="G151" s="2"/>
      <c r="H151" s="2"/>
      <c r="I151" s="2"/>
      <c r="J151" s="2"/>
      <c r="K151" s="2"/>
      <c r="L151" s="11">
        <v>21.1</v>
      </c>
      <c r="M151" s="12">
        <v>50.4</v>
      </c>
      <c r="N151" s="12">
        <v>20.8</v>
      </c>
      <c r="O151" s="13">
        <v>7.7</v>
      </c>
      <c r="P151" s="8">
        <f>+L151+M151</f>
        <v>71.5</v>
      </c>
      <c r="Q151" s="10">
        <f>+N151+O151</f>
        <v>28.5</v>
      </c>
      <c r="R151" s="25">
        <f t="shared" ref="R151:R157" si="54">+M151+N151</f>
        <v>71.2</v>
      </c>
      <c r="S151" s="7">
        <f>+P151+Q151</f>
        <v>100</v>
      </c>
    </row>
    <row r="152" spans="3:19">
      <c r="C152" s="3" t="s">
        <v>20</v>
      </c>
      <c r="D152" s="4"/>
      <c r="E152" s="4"/>
      <c r="F152" s="4"/>
      <c r="G152" s="4"/>
      <c r="H152" s="4"/>
      <c r="I152" s="4"/>
      <c r="J152" s="4"/>
      <c r="K152" s="4"/>
      <c r="L152" s="11">
        <v>31</v>
      </c>
      <c r="M152" s="12">
        <v>48.6</v>
      </c>
      <c r="N152" s="12">
        <v>17.7</v>
      </c>
      <c r="O152" s="13">
        <v>2.6</v>
      </c>
      <c r="P152" s="11">
        <f t="shared" ref="P152:P157" si="55">+L152+M152</f>
        <v>79.599999999999994</v>
      </c>
      <c r="Q152" s="13">
        <f t="shared" ref="Q152:Q157" si="56">+N152+O152</f>
        <v>20.3</v>
      </c>
      <c r="R152" s="26">
        <f t="shared" si="54"/>
        <v>66.3</v>
      </c>
      <c r="S152" s="7">
        <f t="shared" ref="S152:S157" si="57">+P152+Q152</f>
        <v>99.899999999999991</v>
      </c>
    </row>
    <row r="153" spans="3:19">
      <c r="C153" s="3" t="s">
        <v>21</v>
      </c>
      <c r="D153" s="4"/>
      <c r="E153" s="4"/>
      <c r="F153" s="4"/>
      <c r="G153" s="4"/>
      <c r="H153" s="4"/>
      <c r="I153" s="4"/>
      <c r="J153" s="4"/>
      <c r="K153" s="4"/>
      <c r="L153" s="11">
        <v>55.8</v>
      </c>
      <c r="M153" s="12">
        <v>36.1</v>
      </c>
      <c r="N153" s="12">
        <v>7.2</v>
      </c>
      <c r="O153" s="13">
        <v>0.9</v>
      </c>
      <c r="P153" s="11">
        <f t="shared" si="55"/>
        <v>91.9</v>
      </c>
      <c r="Q153" s="13">
        <f t="shared" si="56"/>
        <v>8.1</v>
      </c>
      <c r="R153" s="26">
        <f t="shared" si="54"/>
        <v>43.300000000000004</v>
      </c>
      <c r="S153" s="7">
        <f t="shared" si="57"/>
        <v>100</v>
      </c>
    </row>
    <row r="154" spans="3:19">
      <c r="C154" s="3" t="s">
        <v>22</v>
      </c>
      <c r="D154" s="4"/>
      <c r="E154" s="4"/>
      <c r="F154" s="4"/>
      <c r="G154" s="4"/>
      <c r="H154" s="4"/>
      <c r="I154" s="4"/>
      <c r="J154" s="4"/>
      <c r="K154" s="4"/>
      <c r="L154" s="11">
        <v>48.1</v>
      </c>
      <c r="M154" s="12">
        <v>43</v>
      </c>
      <c r="N154" s="12">
        <v>6.9</v>
      </c>
      <c r="O154" s="13">
        <v>1.9</v>
      </c>
      <c r="P154" s="11">
        <f t="shared" si="55"/>
        <v>91.1</v>
      </c>
      <c r="Q154" s="13">
        <f t="shared" si="56"/>
        <v>8.8000000000000007</v>
      </c>
      <c r="R154" s="26">
        <f t="shared" si="54"/>
        <v>49.9</v>
      </c>
      <c r="S154" s="7">
        <f t="shared" si="57"/>
        <v>99.899999999999991</v>
      </c>
    </row>
    <row r="155" spans="3:19">
      <c r="C155" s="3" t="s">
        <v>23</v>
      </c>
      <c r="D155" s="4"/>
      <c r="E155" s="4"/>
      <c r="F155" s="4"/>
      <c r="G155" s="4"/>
      <c r="H155" s="4"/>
      <c r="I155" s="4"/>
      <c r="J155" s="4"/>
      <c r="K155" s="4"/>
      <c r="L155" s="11">
        <v>40.4</v>
      </c>
      <c r="M155" s="12">
        <v>48.1</v>
      </c>
      <c r="N155" s="12">
        <v>10.3</v>
      </c>
      <c r="O155" s="13">
        <v>1.2</v>
      </c>
      <c r="P155" s="11">
        <f t="shared" si="55"/>
        <v>88.5</v>
      </c>
      <c r="Q155" s="13">
        <f t="shared" si="56"/>
        <v>11.5</v>
      </c>
      <c r="R155" s="26">
        <f t="shared" si="54"/>
        <v>58.400000000000006</v>
      </c>
      <c r="S155" s="7">
        <f t="shared" si="57"/>
        <v>100</v>
      </c>
    </row>
    <row r="156" spans="3:19">
      <c r="C156" s="3" t="s">
        <v>24</v>
      </c>
      <c r="D156" s="4"/>
      <c r="E156" s="4"/>
      <c r="F156" s="4"/>
      <c r="G156" s="4"/>
      <c r="H156" s="4"/>
      <c r="I156" s="4"/>
      <c r="J156" s="4"/>
      <c r="K156" s="4"/>
      <c r="L156" s="11">
        <v>42.9</v>
      </c>
      <c r="M156" s="12">
        <v>51.1</v>
      </c>
      <c r="N156" s="12">
        <v>5.6</v>
      </c>
      <c r="O156" s="13">
        <v>0.4</v>
      </c>
      <c r="P156" s="11">
        <f t="shared" si="55"/>
        <v>94</v>
      </c>
      <c r="Q156" s="13">
        <f t="shared" si="56"/>
        <v>6</v>
      </c>
      <c r="R156" s="26">
        <f t="shared" si="54"/>
        <v>56.7</v>
      </c>
      <c r="S156" s="7">
        <f t="shared" si="57"/>
        <v>100</v>
      </c>
    </row>
    <row r="157" spans="3:19">
      <c r="C157" s="5" t="s">
        <v>25</v>
      </c>
      <c r="D157" s="6"/>
      <c r="E157" s="6"/>
      <c r="F157" s="6"/>
      <c r="G157" s="6"/>
      <c r="H157" s="6"/>
      <c r="I157" s="6"/>
      <c r="J157" s="6"/>
      <c r="K157" s="6"/>
      <c r="L157" s="14">
        <v>50.7</v>
      </c>
      <c r="M157" s="15">
        <v>44</v>
      </c>
      <c r="N157" s="15">
        <v>4.4000000000000004</v>
      </c>
      <c r="O157" s="16">
        <v>0.9</v>
      </c>
      <c r="P157" s="14">
        <f t="shared" si="55"/>
        <v>94.7</v>
      </c>
      <c r="Q157" s="16">
        <f t="shared" si="56"/>
        <v>5.3000000000000007</v>
      </c>
      <c r="R157" s="27">
        <f t="shared" si="54"/>
        <v>48.4</v>
      </c>
      <c r="S157" s="7">
        <f t="shared" si="57"/>
        <v>100</v>
      </c>
    </row>
    <row r="159" spans="3:19">
      <c r="C159" s="86" t="s">
        <v>46</v>
      </c>
      <c r="D159" s="86"/>
      <c r="E159" s="86"/>
      <c r="F159" s="86"/>
      <c r="G159" s="86"/>
      <c r="H159" s="86"/>
      <c r="I159" s="86"/>
      <c r="J159" s="86"/>
      <c r="K159" s="87"/>
      <c r="L159" s="80" t="s">
        <v>4</v>
      </c>
      <c r="M159" s="72" t="s">
        <v>5</v>
      </c>
      <c r="N159" s="72" t="s">
        <v>5</v>
      </c>
      <c r="O159" s="70" t="s">
        <v>6</v>
      </c>
      <c r="P159" s="80" t="s">
        <v>7</v>
      </c>
      <c r="Q159" s="70" t="s">
        <v>8</v>
      </c>
      <c r="R159" s="23" t="s">
        <v>31</v>
      </c>
    </row>
    <row r="160" spans="3:19">
      <c r="C160" s="88"/>
      <c r="D160" s="88"/>
      <c r="E160" s="88"/>
      <c r="F160" s="88"/>
      <c r="G160" s="88"/>
      <c r="H160" s="88"/>
      <c r="I160" s="88"/>
      <c r="J160" s="88"/>
      <c r="K160" s="89"/>
      <c r="L160" s="81"/>
      <c r="M160" s="73"/>
      <c r="N160" s="73"/>
      <c r="O160" s="71"/>
      <c r="P160" s="81"/>
      <c r="Q160" s="71"/>
      <c r="R160" s="24" t="s">
        <v>32</v>
      </c>
    </row>
    <row r="161" spans="3:19">
      <c r="C161" s="1" t="s">
        <v>19</v>
      </c>
      <c r="D161" s="2"/>
      <c r="E161" s="2"/>
      <c r="F161" s="2"/>
      <c r="G161" s="2"/>
      <c r="H161" s="2"/>
      <c r="I161" s="2"/>
      <c r="J161" s="2"/>
      <c r="K161" s="2"/>
      <c r="L161" s="11">
        <v>16.899999999999999</v>
      </c>
      <c r="M161" s="12">
        <v>44.3</v>
      </c>
      <c r="N161" s="12">
        <v>26.3</v>
      </c>
      <c r="O161" s="13">
        <v>12.6</v>
      </c>
      <c r="P161" s="8">
        <f>+L161+M161</f>
        <v>61.199999999999996</v>
      </c>
      <c r="Q161" s="10">
        <f>+N161+O161</f>
        <v>38.9</v>
      </c>
      <c r="R161" s="25">
        <f t="shared" ref="R161:R167" si="58">+M161+N161</f>
        <v>70.599999999999994</v>
      </c>
      <c r="S161" s="7">
        <f>+P161+Q161</f>
        <v>100.1</v>
      </c>
    </row>
    <row r="162" spans="3:19">
      <c r="C162" s="3" t="s">
        <v>20</v>
      </c>
      <c r="D162" s="4"/>
      <c r="E162" s="4"/>
      <c r="F162" s="4"/>
      <c r="G162" s="4"/>
      <c r="H162" s="4"/>
      <c r="I162" s="4"/>
      <c r="J162" s="4"/>
      <c r="K162" s="4"/>
      <c r="L162" s="11">
        <v>26.3</v>
      </c>
      <c r="M162" s="12">
        <v>39.799999999999997</v>
      </c>
      <c r="N162" s="12">
        <v>27.7</v>
      </c>
      <c r="O162" s="13">
        <v>6.2</v>
      </c>
      <c r="P162" s="11">
        <f t="shared" ref="P162:P167" si="59">+L162+M162</f>
        <v>66.099999999999994</v>
      </c>
      <c r="Q162" s="13">
        <f t="shared" ref="Q162:Q167" si="60">+N162+O162</f>
        <v>33.9</v>
      </c>
      <c r="R162" s="26">
        <f t="shared" si="58"/>
        <v>67.5</v>
      </c>
      <c r="S162" s="7">
        <f t="shared" ref="S162:S167" si="61">+P162+Q162</f>
        <v>100</v>
      </c>
    </row>
    <row r="163" spans="3:19">
      <c r="C163" s="3" t="s">
        <v>21</v>
      </c>
      <c r="D163" s="4"/>
      <c r="E163" s="4"/>
      <c r="F163" s="4"/>
      <c r="G163" s="4"/>
      <c r="H163" s="4"/>
      <c r="I163" s="4"/>
      <c r="J163" s="4"/>
      <c r="K163" s="4"/>
      <c r="L163" s="11">
        <v>49</v>
      </c>
      <c r="M163" s="12">
        <v>37.9</v>
      </c>
      <c r="N163" s="12">
        <v>10.6</v>
      </c>
      <c r="O163" s="13">
        <v>2.4</v>
      </c>
      <c r="P163" s="11">
        <f t="shared" si="59"/>
        <v>86.9</v>
      </c>
      <c r="Q163" s="13">
        <f t="shared" si="60"/>
        <v>13</v>
      </c>
      <c r="R163" s="26">
        <f t="shared" si="58"/>
        <v>48.5</v>
      </c>
      <c r="S163" s="7">
        <f t="shared" si="61"/>
        <v>99.9</v>
      </c>
    </row>
    <row r="164" spans="3:19">
      <c r="C164" s="3" t="s">
        <v>22</v>
      </c>
      <c r="D164" s="4"/>
      <c r="E164" s="4"/>
      <c r="F164" s="4"/>
      <c r="G164" s="4"/>
      <c r="H164" s="4"/>
      <c r="I164" s="4"/>
      <c r="J164" s="4"/>
      <c r="K164" s="4"/>
      <c r="L164" s="11">
        <v>43</v>
      </c>
      <c r="M164" s="12">
        <v>43.7</v>
      </c>
      <c r="N164" s="12">
        <v>10.9</v>
      </c>
      <c r="O164" s="13">
        <v>2.4</v>
      </c>
      <c r="P164" s="11">
        <f t="shared" si="59"/>
        <v>86.7</v>
      </c>
      <c r="Q164" s="13">
        <f t="shared" si="60"/>
        <v>13.3</v>
      </c>
      <c r="R164" s="26">
        <f t="shared" si="58"/>
        <v>54.6</v>
      </c>
      <c r="S164" s="7">
        <f t="shared" si="61"/>
        <v>100</v>
      </c>
    </row>
    <row r="165" spans="3:19">
      <c r="C165" s="3" t="s">
        <v>23</v>
      </c>
      <c r="D165" s="4"/>
      <c r="E165" s="4"/>
      <c r="F165" s="4"/>
      <c r="G165" s="4"/>
      <c r="H165" s="4"/>
      <c r="I165" s="4"/>
      <c r="J165" s="4"/>
      <c r="K165" s="4"/>
      <c r="L165" s="11">
        <v>27.3</v>
      </c>
      <c r="M165" s="12">
        <v>49</v>
      </c>
      <c r="N165" s="12">
        <v>19.3</v>
      </c>
      <c r="O165" s="13">
        <v>4.4000000000000004</v>
      </c>
      <c r="P165" s="11">
        <f t="shared" si="59"/>
        <v>76.3</v>
      </c>
      <c r="Q165" s="13">
        <f t="shared" si="60"/>
        <v>23.700000000000003</v>
      </c>
      <c r="R165" s="26">
        <f t="shared" si="58"/>
        <v>68.3</v>
      </c>
      <c r="S165" s="7">
        <f t="shared" si="61"/>
        <v>100</v>
      </c>
    </row>
    <row r="166" spans="3:19">
      <c r="C166" s="3" t="s">
        <v>24</v>
      </c>
      <c r="D166" s="4"/>
      <c r="E166" s="4"/>
      <c r="F166" s="4"/>
      <c r="G166" s="4"/>
      <c r="H166" s="4"/>
      <c r="I166" s="4"/>
      <c r="J166" s="4"/>
      <c r="K166" s="4"/>
      <c r="L166" s="11">
        <v>30.7</v>
      </c>
      <c r="M166" s="12">
        <v>48.7</v>
      </c>
      <c r="N166" s="12">
        <v>18.100000000000001</v>
      </c>
      <c r="O166" s="13">
        <v>2.5</v>
      </c>
      <c r="P166" s="11">
        <f t="shared" si="59"/>
        <v>79.400000000000006</v>
      </c>
      <c r="Q166" s="13">
        <f t="shared" si="60"/>
        <v>20.6</v>
      </c>
      <c r="R166" s="26">
        <f t="shared" si="58"/>
        <v>66.800000000000011</v>
      </c>
      <c r="S166" s="7">
        <f t="shared" si="61"/>
        <v>100</v>
      </c>
    </row>
    <row r="167" spans="3:19">
      <c r="C167" s="5" t="s">
        <v>25</v>
      </c>
      <c r="D167" s="6"/>
      <c r="E167" s="6"/>
      <c r="F167" s="6"/>
      <c r="G167" s="6"/>
      <c r="H167" s="6"/>
      <c r="I167" s="6"/>
      <c r="J167" s="6"/>
      <c r="K167" s="6"/>
      <c r="L167" s="14">
        <v>36.700000000000003</v>
      </c>
      <c r="M167" s="15">
        <v>44</v>
      </c>
      <c r="N167" s="15">
        <v>16.8</v>
      </c>
      <c r="O167" s="16">
        <v>2.5</v>
      </c>
      <c r="P167" s="14">
        <f t="shared" si="59"/>
        <v>80.7</v>
      </c>
      <c r="Q167" s="16">
        <f t="shared" si="60"/>
        <v>19.3</v>
      </c>
      <c r="R167" s="27">
        <f t="shared" si="58"/>
        <v>60.8</v>
      </c>
      <c r="S167" s="7">
        <f t="shared" si="61"/>
        <v>100</v>
      </c>
    </row>
    <row r="169" spans="3:19">
      <c r="C169" s="86" t="s">
        <v>47</v>
      </c>
      <c r="D169" s="86"/>
      <c r="E169" s="86"/>
      <c r="F169" s="86"/>
      <c r="G169" s="86"/>
      <c r="H169" s="86"/>
      <c r="I169" s="86"/>
      <c r="J169" s="86"/>
      <c r="K169" s="87"/>
      <c r="L169" s="80" t="s">
        <v>4</v>
      </c>
      <c r="M169" s="72" t="s">
        <v>5</v>
      </c>
      <c r="N169" s="72" t="s">
        <v>5</v>
      </c>
      <c r="O169" s="70" t="s">
        <v>6</v>
      </c>
      <c r="P169" s="80" t="s">
        <v>7</v>
      </c>
      <c r="Q169" s="70" t="s">
        <v>8</v>
      </c>
      <c r="R169" s="23" t="s">
        <v>31</v>
      </c>
    </row>
    <row r="170" spans="3:19">
      <c r="C170" s="88"/>
      <c r="D170" s="88"/>
      <c r="E170" s="88"/>
      <c r="F170" s="88"/>
      <c r="G170" s="88"/>
      <c r="H170" s="88"/>
      <c r="I170" s="88"/>
      <c r="J170" s="88"/>
      <c r="K170" s="89"/>
      <c r="L170" s="81"/>
      <c r="M170" s="73"/>
      <c r="N170" s="73"/>
      <c r="O170" s="71"/>
      <c r="P170" s="81"/>
      <c r="Q170" s="71"/>
      <c r="R170" s="24" t="s">
        <v>32</v>
      </c>
    </row>
    <row r="171" spans="3:19">
      <c r="C171" s="1" t="s">
        <v>19</v>
      </c>
      <c r="D171" s="2"/>
      <c r="E171" s="2"/>
      <c r="F171" s="2"/>
      <c r="G171" s="2"/>
      <c r="H171" s="2"/>
      <c r="I171" s="2"/>
      <c r="J171" s="2"/>
      <c r="K171" s="2"/>
      <c r="L171" s="11">
        <v>8.4</v>
      </c>
      <c r="M171" s="12">
        <v>43.4</v>
      </c>
      <c r="N171" s="12">
        <v>37.299999999999997</v>
      </c>
      <c r="O171" s="13">
        <v>10.9</v>
      </c>
      <c r="P171" s="8">
        <f>+L171+M171</f>
        <v>51.8</v>
      </c>
      <c r="Q171" s="10">
        <f>+N171+O171</f>
        <v>48.199999999999996</v>
      </c>
      <c r="R171" s="25">
        <f t="shared" ref="R171:R177" si="62">+M171+N171</f>
        <v>80.699999999999989</v>
      </c>
      <c r="S171" s="7">
        <f>+P171+Q171</f>
        <v>100</v>
      </c>
    </row>
    <row r="172" spans="3:19">
      <c r="C172" s="3" t="s">
        <v>20</v>
      </c>
      <c r="D172" s="4"/>
      <c r="E172" s="4"/>
      <c r="F172" s="4"/>
      <c r="G172" s="4"/>
      <c r="H172" s="4"/>
      <c r="I172" s="4"/>
      <c r="J172" s="4"/>
      <c r="K172" s="4"/>
      <c r="L172" s="11">
        <v>27.3</v>
      </c>
      <c r="M172" s="12">
        <v>49.2</v>
      </c>
      <c r="N172" s="12">
        <v>19.100000000000001</v>
      </c>
      <c r="O172" s="13">
        <v>4.4000000000000004</v>
      </c>
      <c r="P172" s="11">
        <f t="shared" ref="P172:P177" si="63">+L172+M172</f>
        <v>76.5</v>
      </c>
      <c r="Q172" s="13">
        <f t="shared" ref="Q172:Q177" si="64">+N172+O172</f>
        <v>23.5</v>
      </c>
      <c r="R172" s="26">
        <f t="shared" si="62"/>
        <v>68.300000000000011</v>
      </c>
      <c r="S172" s="7">
        <f t="shared" ref="S172:S177" si="65">+P172+Q172</f>
        <v>100</v>
      </c>
    </row>
    <row r="173" spans="3:19">
      <c r="C173" s="3" t="s">
        <v>21</v>
      </c>
      <c r="D173" s="4"/>
      <c r="E173" s="4"/>
      <c r="F173" s="4"/>
      <c r="G173" s="4"/>
      <c r="H173" s="4"/>
      <c r="I173" s="4"/>
      <c r="J173" s="4"/>
      <c r="K173" s="4"/>
      <c r="L173" s="11">
        <v>42.4</v>
      </c>
      <c r="M173" s="12">
        <v>43.7</v>
      </c>
      <c r="N173" s="12">
        <v>11.7</v>
      </c>
      <c r="O173" s="13">
        <v>2.2000000000000002</v>
      </c>
      <c r="P173" s="11">
        <f t="shared" si="63"/>
        <v>86.1</v>
      </c>
      <c r="Q173" s="13">
        <f t="shared" si="64"/>
        <v>13.899999999999999</v>
      </c>
      <c r="R173" s="26">
        <f t="shared" si="62"/>
        <v>55.400000000000006</v>
      </c>
      <c r="S173" s="7">
        <f t="shared" si="65"/>
        <v>100</v>
      </c>
    </row>
    <row r="174" spans="3:19">
      <c r="C174" s="3" t="s">
        <v>22</v>
      </c>
      <c r="D174" s="4"/>
      <c r="E174" s="4"/>
      <c r="F174" s="4"/>
      <c r="G174" s="4"/>
      <c r="H174" s="4"/>
      <c r="I174" s="4"/>
      <c r="J174" s="4"/>
      <c r="K174" s="4"/>
      <c r="L174" s="11">
        <v>31.8</v>
      </c>
      <c r="M174" s="12">
        <v>54</v>
      </c>
      <c r="N174" s="12">
        <v>11.4</v>
      </c>
      <c r="O174" s="13">
        <v>2.8</v>
      </c>
      <c r="P174" s="11">
        <f t="shared" si="63"/>
        <v>85.8</v>
      </c>
      <c r="Q174" s="13">
        <f t="shared" si="64"/>
        <v>14.2</v>
      </c>
      <c r="R174" s="26">
        <f t="shared" si="62"/>
        <v>65.400000000000006</v>
      </c>
      <c r="S174" s="7">
        <f t="shared" si="65"/>
        <v>100</v>
      </c>
    </row>
    <row r="175" spans="3:19">
      <c r="C175" s="3" t="s">
        <v>23</v>
      </c>
      <c r="D175" s="4"/>
      <c r="E175" s="4"/>
      <c r="F175" s="4"/>
      <c r="G175" s="4"/>
      <c r="H175" s="4"/>
      <c r="I175" s="4"/>
      <c r="J175" s="4"/>
      <c r="K175" s="4"/>
      <c r="L175" s="11">
        <v>23.7</v>
      </c>
      <c r="M175" s="12">
        <v>53</v>
      </c>
      <c r="N175" s="12">
        <v>20.9</v>
      </c>
      <c r="O175" s="13">
        <v>2.4</v>
      </c>
      <c r="P175" s="11">
        <f t="shared" si="63"/>
        <v>76.7</v>
      </c>
      <c r="Q175" s="13">
        <f t="shared" si="64"/>
        <v>23.299999999999997</v>
      </c>
      <c r="R175" s="26">
        <f t="shared" si="62"/>
        <v>73.900000000000006</v>
      </c>
      <c r="S175" s="7">
        <f t="shared" si="65"/>
        <v>100</v>
      </c>
    </row>
    <row r="176" spans="3:19">
      <c r="C176" s="3" t="s">
        <v>24</v>
      </c>
      <c r="D176" s="4"/>
      <c r="E176" s="4"/>
      <c r="F176" s="4"/>
      <c r="G176" s="4"/>
      <c r="H176" s="4"/>
      <c r="I176" s="4"/>
      <c r="J176" s="4"/>
      <c r="K176" s="4"/>
      <c r="L176" s="11">
        <v>25.1</v>
      </c>
      <c r="M176" s="12">
        <v>61.3</v>
      </c>
      <c r="N176" s="12">
        <v>12.4</v>
      </c>
      <c r="O176" s="13">
        <v>1.1000000000000001</v>
      </c>
      <c r="P176" s="11">
        <f t="shared" si="63"/>
        <v>86.4</v>
      </c>
      <c r="Q176" s="13">
        <f t="shared" si="64"/>
        <v>13.5</v>
      </c>
      <c r="R176" s="26">
        <f t="shared" si="62"/>
        <v>73.7</v>
      </c>
      <c r="S176" s="7">
        <f t="shared" si="65"/>
        <v>99.9</v>
      </c>
    </row>
    <row r="177" spans="3:19">
      <c r="C177" s="5" t="s">
        <v>25</v>
      </c>
      <c r="D177" s="6"/>
      <c r="E177" s="6"/>
      <c r="F177" s="6"/>
      <c r="G177" s="6"/>
      <c r="H177" s="6"/>
      <c r="I177" s="6"/>
      <c r="J177" s="6"/>
      <c r="K177" s="6"/>
      <c r="L177" s="14">
        <v>16.600000000000001</v>
      </c>
      <c r="M177" s="15">
        <v>44.6</v>
      </c>
      <c r="N177" s="15">
        <v>32.299999999999997</v>
      </c>
      <c r="O177" s="16">
        <v>6.4</v>
      </c>
      <c r="P177" s="14">
        <f t="shared" si="63"/>
        <v>61.2</v>
      </c>
      <c r="Q177" s="16">
        <f t="shared" si="64"/>
        <v>38.699999999999996</v>
      </c>
      <c r="R177" s="27">
        <f t="shared" si="62"/>
        <v>76.900000000000006</v>
      </c>
      <c r="S177" s="7">
        <f t="shared" si="65"/>
        <v>99.9</v>
      </c>
    </row>
    <row r="179" spans="3:19">
      <c r="C179" s="86" t="s">
        <v>40</v>
      </c>
      <c r="D179" s="86"/>
      <c r="E179" s="86"/>
      <c r="F179" s="86"/>
      <c r="G179" s="86"/>
      <c r="H179" s="86"/>
      <c r="I179" s="86"/>
      <c r="J179" s="86"/>
      <c r="K179" s="87"/>
      <c r="L179" s="80" t="s">
        <v>4</v>
      </c>
      <c r="M179" s="72" t="s">
        <v>5</v>
      </c>
      <c r="N179" s="72" t="s">
        <v>5</v>
      </c>
      <c r="O179" s="70" t="s">
        <v>6</v>
      </c>
      <c r="P179" s="80" t="s">
        <v>7</v>
      </c>
      <c r="Q179" s="70" t="s">
        <v>8</v>
      </c>
      <c r="R179" s="23" t="s">
        <v>31</v>
      </c>
    </row>
    <row r="180" spans="3:19">
      <c r="C180" s="88"/>
      <c r="D180" s="88"/>
      <c r="E180" s="88"/>
      <c r="F180" s="88"/>
      <c r="G180" s="88"/>
      <c r="H180" s="88"/>
      <c r="I180" s="88"/>
      <c r="J180" s="88"/>
      <c r="K180" s="89"/>
      <c r="L180" s="81"/>
      <c r="M180" s="73"/>
      <c r="N180" s="73"/>
      <c r="O180" s="71"/>
      <c r="P180" s="81"/>
      <c r="Q180" s="71"/>
      <c r="R180" s="24" t="s">
        <v>32</v>
      </c>
    </row>
    <row r="181" spans="3:19">
      <c r="C181" s="1" t="s">
        <v>19</v>
      </c>
      <c r="D181" s="2"/>
      <c r="E181" s="2"/>
      <c r="F181" s="2"/>
      <c r="G181" s="2"/>
      <c r="H181" s="2"/>
      <c r="I181" s="2"/>
      <c r="J181" s="2"/>
      <c r="K181" s="2"/>
      <c r="L181" s="11">
        <v>9.4</v>
      </c>
      <c r="M181" s="12">
        <v>36.6</v>
      </c>
      <c r="N181" s="12">
        <v>37.6</v>
      </c>
      <c r="O181" s="13">
        <v>16.399999999999999</v>
      </c>
      <c r="P181" s="8">
        <f>+L181+M181</f>
        <v>46</v>
      </c>
      <c r="Q181" s="10">
        <f>+N181+O181</f>
        <v>54</v>
      </c>
      <c r="R181" s="25">
        <f t="shared" ref="R181:R187" si="66">+M181+N181</f>
        <v>74.2</v>
      </c>
      <c r="S181" s="7">
        <f>+P181+Q181</f>
        <v>100</v>
      </c>
    </row>
    <row r="182" spans="3:19">
      <c r="C182" s="3" t="s">
        <v>20</v>
      </c>
      <c r="D182" s="4"/>
      <c r="E182" s="4"/>
      <c r="F182" s="4"/>
      <c r="G182" s="4"/>
      <c r="H182" s="4"/>
      <c r="I182" s="4"/>
      <c r="J182" s="4"/>
      <c r="K182" s="4"/>
      <c r="L182" s="11">
        <v>21.2</v>
      </c>
      <c r="M182" s="12">
        <v>44.4</v>
      </c>
      <c r="N182" s="12">
        <v>28.8</v>
      </c>
      <c r="O182" s="13">
        <v>5.6</v>
      </c>
      <c r="P182" s="11">
        <f t="shared" ref="P182:P187" si="67">+L182+M182</f>
        <v>65.599999999999994</v>
      </c>
      <c r="Q182" s="13">
        <f t="shared" ref="Q182:Q187" si="68">+N182+O182</f>
        <v>34.4</v>
      </c>
      <c r="R182" s="26">
        <f t="shared" si="66"/>
        <v>73.2</v>
      </c>
      <c r="S182" s="7">
        <f t="shared" ref="S182:S187" si="69">+P182+Q182</f>
        <v>100</v>
      </c>
    </row>
    <row r="183" spans="3:19">
      <c r="C183" s="3" t="s">
        <v>21</v>
      </c>
      <c r="D183" s="4"/>
      <c r="E183" s="4"/>
      <c r="F183" s="4"/>
      <c r="G183" s="4"/>
      <c r="H183" s="4"/>
      <c r="I183" s="4"/>
      <c r="J183" s="4"/>
      <c r="K183" s="4"/>
      <c r="L183" s="11">
        <v>47.6</v>
      </c>
      <c r="M183" s="12">
        <v>39.200000000000003</v>
      </c>
      <c r="N183" s="12">
        <v>11.2</v>
      </c>
      <c r="O183" s="13">
        <v>2</v>
      </c>
      <c r="P183" s="11">
        <f t="shared" si="67"/>
        <v>86.800000000000011</v>
      </c>
      <c r="Q183" s="13">
        <f t="shared" si="68"/>
        <v>13.2</v>
      </c>
      <c r="R183" s="26">
        <f t="shared" si="66"/>
        <v>50.400000000000006</v>
      </c>
      <c r="S183" s="7">
        <f t="shared" si="69"/>
        <v>100.00000000000001</v>
      </c>
    </row>
    <row r="184" spans="3:19">
      <c r="C184" s="3" t="s">
        <v>22</v>
      </c>
      <c r="D184" s="4"/>
      <c r="E184" s="4"/>
      <c r="F184" s="4"/>
      <c r="G184" s="4"/>
      <c r="H184" s="4"/>
      <c r="I184" s="4"/>
      <c r="J184" s="4"/>
      <c r="K184" s="4"/>
      <c r="L184" s="11">
        <v>39.799999999999997</v>
      </c>
      <c r="M184" s="12">
        <v>45.7</v>
      </c>
      <c r="N184" s="12">
        <v>12.3</v>
      </c>
      <c r="O184" s="13">
        <v>2.1</v>
      </c>
      <c r="P184" s="11">
        <f t="shared" si="67"/>
        <v>85.5</v>
      </c>
      <c r="Q184" s="13">
        <f t="shared" si="68"/>
        <v>14.4</v>
      </c>
      <c r="R184" s="26">
        <f t="shared" si="66"/>
        <v>58</v>
      </c>
      <c r="S184" s="7">
        <f t="shared" si="69"/>
        <v>99.9</v>
      </c>
    </row>
    <row r="185" spans="3:19">
      <c r="C185" s="3" t="s">
        <v>23</v>
      </c>
      <c r="D185" s="4"/>
      <c r="E185" s="4"/>
      <c r="F185" s="4"/>
      <c r="G185" s="4"/>
      <c r="H185" s="4"/>
      <c r="I185" s="4"/>
      <c r="J185" s="4"/>
      <c r="K185" s="4"/>
      <c r="L185" s="11">
        <v>33.799999999999997</v>
      </c>
      <c r="M185" s="12">
        <v>51.8</v>
      </c>
      <c r="N185" s="12">
        <v>12.9</v>
      </c>
      <c r="O185" s="13">
        <v>1.5</v>
      </c>
      <c r="P185" s="11">
        <f t="shared" si="67"/>
        <v>85.6</v>
      </c>
      <c r="Q185" s="13">
        <f t="shared" si="68"/>
        <v>14.4</v>
      </c>
      <c r="R185" s="26">
        <f t="shared" si="66"/>
        <v>64.7</v>
      </c>
      <c r="S185" s="7">
        <f t="shared" si="69"/>
        <v>100</v>
      </c>
    </row>
    <row r="186" spans="3:19">
      <c r="C186" s="3" t="s">
        <v>24</v>
      </c>
      <c r="D186" s="4"/>
      <c r="E186" s="4"/>
      <c r="F186" s="4"/>
      <c r="G186" s="4"/>
      <c r="H186" s="4"/>
      <c r="I186" s="4"/>
      <c r="J186" s="4"/>
      <c r="K186" s="4"/>
      <c r="L186" s="11">
        <v>27.5</v>
      </c>
      <c r="M186" s="12">
        <v>56.6</v>
      </c>
      <c r="N186" s="12">
        <v>14.4</v>
      </c>
      <c r="O186" s="13">
        <v>1.5</v>
      </c>
      <c r="P186" s="11">
        <f t="shared" si="67"/>
        <v>84.1</v>
      </c>
      <c r="Q186" s="13">
        <f t="shared" si="68"/>
        <v>15.9</v>
      </c>
      <c r="R186" s="26">
        <f t="shared" si="66"/>
        <v>71</v>
      </c>
      <c r="S186" s="7">
        <f t="shared" si="69"/>
        <v>100</v>
      </c>
    </row>
    <row r="187" spans="3:19">
      <c r="C187" s="5" t="s">
        <v>25</v>
      </c>
      <c r="D187" s="6"/>
      <c r="E187" s="6"/>
      <c r="F187" s="6"/>
      <c r="G187" s="6"/>
      <c r="H187" s="6"/>
      <c r="I187" s="6"/>
      <c r="J187" s="6"/>
      <c r="K187" s="6"/>
      <c r="L187" s="14">
        <v>32.5</v>
      </c>
      <c r="M187" s="15">
        <v>51.7</v>
      </c>
      <c r="N187" s="15">
        <v>13.3</v>
      </c>
      <c r="O187" s="16">
        <v>2.5</v>
      </c>
      <c r="P187" s="14">
        <f t="shared" si="67"/>
        <v>84.2</v>
      </c>
      <c r="Q187" s="16">
        <f t="shared" si="68"/>
        <v>15.8</v>
      </c>
      <c r="R187" s="27">
        <f t="shared" si="66"/>
        <v>65</v>
      </c>
      <c r="S187" s="7">
        <f t="shared" si="69"/>
        <v>100</v>
      </c>
    </row>
    <row r="189" spans="3:19">
      <c r="C189" s="86" t="s">
        <v>41</v>
      </c>
      <c r="D189" s="86"/>
      <c r="E189" s="86"/>
      <c r="F189" s="86"/>
      <c r="G189" s="86"/>
      <c r="H189" s="86"/>
      <c r="I189" s="86"/>
      <c r="J189" s="86"/>
      <c r="K189" s="87"/>
      <c r="L189" s="80" t="s">
        <v>4</v>
      </c>
      <c r="M189" s="72" t="s">
        <v>5</v>
      </c>
      <c r="N189" s="72" t="s">
        <v>5</v>
      </c>
      <c r="O189" s="70" t="s">
        <v>6</v>
      </c>
      <c r="P189" s="80" t="s">
        <v>7</v>
      </c>
      <c r="Q189" s="70" t="s">
        <v>8</v>
      </c>
      <c r="R189" s="23" t="s">
        <v>31</v>
      </c>
    </row>
    <row r="190" spans="3:19">
      <c r="C190" s="88"/>
      <c r="D190" s="88"/>
      <c r="E190" s="88"/>
      <c r="F190" s="88"/>
      <c r="G190" s="88"/>
      <c r="H190" s="88"/>
      <c r="I190" s="88"/>
      <c r="J190" s="88"/>
      <c r="K190" s="89"/>
      <c r="L190" s="81"/>
      <c r="M190" s="73"/>
      <c r="N190" s="73"/>
      <c r="O190" s="71"/>
      <c r="P190" s="81"/>
      <c r="Q190" s="71"/>
      <c r="R190" s="24" t="s">
        <v>32</v>
      </c>
    </row>
    <row r="191" spans="3:19">
      <c r="C191" s="1" t="s">
        <v>19</v>
      </c>
      <c r="D191" s="2"/>
      <c r="E191" s="2"/>
      <c r="F191" s="2"/>
      <c r="G191" s="2"/>
      <c r="H191" s="2"/>
      <c r="I191" s="2"/>
      <c r="J191" s="2"/>
      <c r="K191" s="2"/>
      <c r="L191" s="11">
        <v>19.100000000000001</v>
      </c>
      <c r="M191" s="12">
        <v>50.1</v>
      </c>
      <c r="N191" s="12">
        <v>22.7</v>
      </c>
      <c r="O191" s="13">
        <v>8.1</v>
      </c>
      <c r="P191" s="8">
        <f>+L191+M191</f>
        <v>69.2</v>
      </c>
      <c r="Q191" s="10">
        <f>+N191+O191</f>
        <v>30.799999999999997</v>
      </c>
      <c r="R191" s="25">
        <f t="shared" ref="R191:R197" si="70">+M191+N191</f>
        <v>72.8</v>
      </c>
      <c r="S191" s="7">
        <f>+P191+Q191</f>
        <v>100</v>
      </c>
    </row>
    <row r="192" spans="3:19">
      <c r="C192" s="3" t="s">
        <v>20</v>
      </c>
      <c r="D192" s="4"/>
      <c r="E192" s="4"/>
      <c r="F192" s="4"/>
      <c r="G192" s="4"/>
      <c r="H192" s="4"/>
      <c r="I192" s="4"/>
      <c r="J192" s="4"/>
      <c r="K192" s="4"/>
      <c r="L192" s="11">
        <v>33.6</v>
      </c>
      <c r="M192" s="12">
        <v>43.2</v>
      </c>
      <c r="N192" s="12">
        <v>18.8</v>
      </c>
      <c r="O192" s="13">
        <v>4.4000000000000004</v>
      </c>
      <c r="P192" s="11">
        <f t="shared" ref="P192:P197" si="71">+L192+M192</f>
        <v>76.800000000000011</v>
      </c>
      <c r="Q192" s="13">
        <f t="shared" ref="Q192:Q197" si="72">+N192+O192</f>
        <v>23.200000000000003</v>
      </c>
      <c r="R192" s="26">
        <f t="shared" si="70"/>
        <v>62</v>
      </c>
      <c r="S192" s="7">
        <f t="shared" ref="S192:S197" si="73">+P192+Q192</f>
        <v>100.00000000000001</v>
      </c>
    </row>
    <row r="193" spans="3:19">
      <c r="C193" s="3" t="s">
        <v>21</v>
      </c>
      <c r="D193" s="4"/>
      <c r="E193" s="4"/>
      <c r="F193" s="4"/>
      <c r="G193" s="4"/>
      <c r="H193" s="4"/>
      <c r="I193" s="4"/>
      <c r="J193" s="4"/>
      <c r="K193" s="4"/>
      <c r="L193" s="11">
        <v>42.5</v>
      </c>
      <c r="M193" s="12">
        <v>44.5</v>
      </c>
      <c r="N193" s="12">
        <v>11.9</v>
      </c>
      <c r="O193" s="13">
        <v>1.2</v>
      </c>
      <c r="P193" s="11">
        <f t="shared" si="71"/>
        <v>87</v>
      </c>
      <c r="Q193" s="13">
        <f t="shared" si="72"/>
        <v>13.1</v>
      </c>
      <c r="R193" s="26">
        <f t="shared" si="70"/>
        <v>56.4</v>
      </c>
      <c r="S193" s="7">
        <f t="shared" si="73"/>
        <v>100.1</v>
      </c>
    </row>
    <row r="194" spans="3:19">
      <c r="C194" s="3" t="s">
        <v>22</v>
      </c>
      <c r="D194" s="4"/>
      <c r="E194" s="4"/>
      <c r="F194" s="4"/>
      <c r="G194" s="4"/>
      <c r="H194" s="4"/>
      <c r="I194" s="4"/>
      <c r="J194" s="4"/>
      <c r="K194" s="4"/>
      <c r="L194" s="11">
        <v>34.4</v>
      </c>
      <c r="M194" s="12">
        <v>53.6</v>
      </c>
      <c r="N194" s="12">
        <v>9.8000000000000007</v>
      </c>
      <c r="O194" s="13">
        <v>2.1</v>
      </c>
      <c r="P194" s="11">
        <f t="shared" si="71"/>
        <v>88</v>
      </c>
      <c r="Q194" s="13">
        <f t="shared" si="72"/>
        <v>11.9</v>
      </c>
      <c r="R194" s="26">
        <f t="shared" si="70"/>
        <v>63.400000000000006</v>
      </c>
      <c r="S194" s="7">
        <f t="shared" si="73"/>
        <v>99.9</v>
      </c>
    </row>
    <row r="195" spans="3:19">
      <c r="C195" s="3" t="s">
        <v>23</v>
      </c>
      <c r="D195" s="4"/>
      <c r="E195" s="4"/>
      <c r="F195" s="4"/>
      <c r="G195" s="4"/>
      <c r="H195" s="4"/>
      <c r="I195" s="4"/>
      <c r="J195" s="4"/>
      <c r="K195" s="4"/>
      <c r="L195" s="11">
        <v>29.9</v>
      </c>
      <c r="M195" s="12">
        <v>52.4</v>
      </c>
      <c r="N195" s="12">
        <v>16.2</v>
      </c>
      <c r="O195" s="13">
        <v>1.5</v>
      </c>
      <c r="P195" s="11">
        <f t="shared" si="71"/>
        <v>82.3</v>
      </c>
      <c r="Q195" s="13">
        <f t="shared" si="72"/>
        <v>17.7</v>
      </c>
      <c r="R195" s="26">
        <f t="shared" si="70"/>
        <v>68.599999999999994</v>
      </c>
      <c r="S195" s="7">
        <f t="shared" si="73"/>
        <v>100</v>
      </c>
    </row>
    <row r="196" spans="3:19">
      <c r="C196" s="3" t="s">
        <v>24</v>
      </c>
      <c r="D196" s="4"/>
      <c r="E196" s="4"/>
      <c r="F196" s="4"/>
      <c r="G196" s="4"/>
      <c r="H196" s="4"/>
      <c r="I196" s="4"/>
      <c r="J196" s="4"/>
      <c r="K196" s="4"/>
      <c r="L196" s="11">
        <v>34.1</v>
      </c>
      <c r="M196" s="12">
        <v>50.9</v>
      </c>
      <c r="N196" s="12">
        <v>13.2</v>
      </c>
      <c r="O196" s="13">
        <v>1.8</v>
      </c>
      <c r="P196" s="11">
        <f t="shared" si="71"/>
        <v>85</v>
      </c>
      <c r="Q196" s="13">
        <f t="shared" si="72"/>
        <v>15</v>
      </c>
      <c r="R196" s="26">
        <f t="shared" si="70"/>
        <v>64.099999999999994</v>
      </c>
      <c r="S196" s="7">
        <f t="shared" si="73"/>
        <v>100</v>
      </c>
    </row>
    <row r="197" spans="3:19">
      <c r="C197" s="5" t="s">
        <v>25</v>
      </c>
      <c r="D197" s="6"/>
      <c r="E197" s="6"/>
      <c r="F197" s="6"/>
      <c r="G197" s="6"/>
      <c r="H197" s="6"/>
      <c r="I197" s="6"/>
      <c r="J197" s="6"/>
      <c r="K197" s="6"/>
      <c r="L197" s="14">
        <v>43.3</v>
      </c>
      <c r="M197" s="15">
        <v>45.2</v>
      </c>
      <c r="N197" s="15">
        <v>10.1</v>
      </c>
      <c r="O197" s="16">
        <v>1.4</v>
      </c>
      <c r="P197" s="14">
        <f t="shared" si="71"/>
        <v>88.5</v>
      </c>
      <c r="Q197" s="16">
        <f t="shared" si="72"/>
        <v>11.5</v>
      </c>
      <c r="R197" s="27">
        <f t="shared" si="70"/>
        <v>55.300000000000004</v>
      </c>
      <c r="S197" s="7">
        <f t="shared" si="73"/>
        <v>100</v>
      </c>
    </row>
    <row r="199" spans="3:19">
      <c r="C199" s="86" t="s">
        <v>42</v>
      </c>
      <c r="D199" s="86"/>
      <c r="E199" s="86"/>
      <c r="F199" s="86"/>
      <c r="G199" s="86"/>
      <c r="H199" s="86"/>
      <c r="I199" s="86"/>
      <c r="J199" s="86"/>
      <c r="K199" s="87"/>
      <c r="L199" s="80" t="s">
        <v>4</v>
      </c>
      <c r="M199" s="72" t="s">
        <v>5</v>
      </c>
      <c r="N199" s="72" t="s">
        <v>5</v>
      </c>
      <c r="O199" s="70" t="s">
        <v>6</v>
      </c>
      <c r="P199" s="80" t="s">
        <v>7</v>
      </c>
      <c r="Q199" s="70" t="s">
        <v>8</v>
      </c>
      <c r="R199" s="23" t="s">
        <v>31</v>
      </c>
    </row>
    <row r="200" spans="3:19">
      <c r="C200" s="88"/>
      <c r="D200" s="88"/>
      <c r="E200" s="88"/>
      <c r="F200" s="88"/>
      <c r="G200" s="88"/>
      <c r="H200" s="88"/>
      <c r="I200" s="88"/>
      <c r="J200" s="88"/>
      <c r="K200" s="89"/>
      <c r="L200" s="81"/>
      <c r="M200" s="73"/>
      <c r="N200" s="73"/>
      <c r="O200" s="71"/>
      <c r="P200" s="81"/>
      <c r="Q200" s="71"/>
      <c r="R200" s="24" t="s">
        <v>32</v>
      </c>
    </row>
    <row r="201" spans="3:19">
      <c r="C201" s="1" t="s">
        <v>19</v>
      </c>
      <c r="D201" s="2"/>
      <c r="E201" s="2"/>
      <c r="F201" s="2"/>
      <c r="G201" s="2"/>
      <c r="H201" s="2"/>
      <c r="I201" s="2"/>
      <c r="J201" s="2"/>
      <c r="K201" s="2"/>
      <c r="L201" s="8">
        <v>13.3</v>
      </c>
      <c r="M201" s="9">
        <v>44.3</v>
      </c>
      <c r="N201" s="9">
        <v>32.200000000000003</v>
      </c>
      <c r="O201" s="10">
        <v>10.3</v>
      </c>
      <c r="P201" s="8">
        <f>+L201+M201</f>
        <v>57.599999999999994</v>
      </c>
      <c r="Q201" s="10">
        <f>+N201+O201</f>
        <v>42.5</v>
      </c>
      <c r="R201" s="25">
        <f t="shared" ref="R201:R207" si="74">+M201+N201</f>
        <v>76.5</v>
      </c>
      <c r="S201" s="7">
        <f>+P201+Q201</f>
        <v>100.1</v>
      </c>
    </row>
    <row r="202" spans="3:19">
      <c r="C202" s="3" t="s">
        <v>20</v>
      </c>
      <c r="D202" s="4"/>
      <c r="E202" s="4"/>
      <c r="F202" s="4"/>
      <c r="G202" s="4"/>
      <c r="H202" s="4"/>
      <c r="I202" s="4"/>
      <c r="J202" s="4"/>
      <c r="K202" s="4"/>
      <c r="L202" s="11">
        <v>22.4</v>
      </c>
      <c r="M202" s="12">
        <v>45.6</v>
      </c>
      <c r="N202" s="12">
        <v>27.4</v>
      </c>
      <c r="O202" s="13">
        <v>4.5999999999999996</v>
      </c>
      <c r="P202" s="11">
        <f t="shared" ref="P202:P207" si="75">+L202+M202</f>
        <v>68</v>
      </c>
      <c r="Q202" s="13">
        <f t="shared" ref="Q202:Q207" si="76">+N202+O202</f>
        <v>32</v>
      </c>
      <c r="R202" s="26">
        <f t="shared" si="74"/>
        <v>73</v>
      </c>
      <c r="S202" s="7">
        <f t="shared" ref="S202:S207" si="77">+P202+Q202</f>
        <v>100</v>
      </c>
    </row>
    <row r="203" spans="3:19">
      <c r="C203" s="3" t="s">
        <v>21</v>
      </c>
      <c r="D203" s="4"/>
      <c r="E203" s="4"/>
      <c r="F203" s="4"/>
      <c r="G203" s="4"/>
      <c r="H203" s="4"/>
      <c r="I203" s="4"/>
      <c r="J203" s="4"/>
      <c r="K203" s="4"/>
      <c r="L203" s="11">
        <v>52.6</v>
      </c>
      <c r="M203" s="12">
        <v>39.200000000000003</v>
      </c>
      <c r="N203" s="12">
        <v>7.1</v>
      </c>
      <c r="O203" s="13">
        <v>1.1000000000000001</v>
      </c>
      <c r="P203" s="11">
        <f t="shared" si="75"/>
        <v>91.800000000000011</v>
      </c>
      <c r="Q203" s="13">
        <f t="shared" si="76"/>
        <v>8.1999999999999993</v>
      </c>
      <c r="R203" s="26">
        <f t="shared" si="74"/>
        <v>46.300000000000004</v>
      </c>
      <c r="S203" s="7">
        <f t="shared" si="77"/>
        <v>100.00000000000001</v>
      </c>
    </row>
    <row r="204" spans="3:19">
      <c r="C204" s="3" t="s">
        <v>22</v>
      </c>
      <c r="D204" s="4"/>
      <c r="E204" s="4"/>
      <c r="F204" s="4"/>
      <c r="G204" s="4"/>
      <c r="H204" s="4"/>
      <c r="I204" s="4"/>
      <c r="J204" s="4"/>
      <c r="K204" s="4"/>
      <c r="L204" s="11">
        <v>43.1</v>
      </c>
      <c r="M204" s="12">
        <v>46.8</v>
      </c>
      <c r="N204" s="12">
        <v>8.1</v>
      </c>
      <c r="O204" s="13">
        <v>2</v>
      </c>
      <c r="P204" s="11">
        <f t="shared" si="75"/>
        <v>89.9</v>
      </c>
      <c r="Q204" s="13">
        <f t="shared" si="76"/>
        <v>10.1</v>
      </c>
      <c r="R204" s="26">
        <f t="shared" si="74"/>
        <v>54.9</v>
      </c>
      <c r="S204" s="7">
        <f t="shared" si="77"/>
        <v>100</v>
      </c>
    </row>
    <row r="205" spans="3:19">
      <c r="C205" s="3" t="s">
        <v>23</v>
      </c>
      <c r="D205" s="4"/>
      <c r="E205" s="4"/>
      <c r="F205" s="4"/>
      <c r="G205" s="4"/>
      <c r="H205" s="4"/>
      <c r="I205" s="4"/>
      <c r="J205" s="4"/>
      <c r="K205" s="4"/>
      <c r="L205" s="11">
        <v>41</v>
      </c>
      <c r="M205" s="12">
        <v>50.7</v>
      </c>
      <c r="N205" s="12">
        <v>7.1</v>
      </c>
      <c r="O205" s="13">
        <v>1.3</v>
      </c>
      <c r="P205" s="11">
        <f t="shared" si="75"/>
        <v>91.7</v>
      </c>
      <c r="Q205" s="13">
        <f t="shared" si="76"/>
        <v>8.4</v>
      </c>
      <c r="R205" s="26">
        <f t="shared" si="74"/>
        <v>57.800000000000004</v>
      </c>
      <c r="S205" s="7">
        <f t="shared" si="77"/>
        <v>100.10000000000001</v>
      </c>
    </row>
    <row r="206" spans="3:19">
      <c r="C206" s="3" t="s">
        <v>24</v>
      </c>
      <c r="D206" s="4"/>
      <c r="E206" s="4"/>
      <c r="F206" s="4"/>
      <c r="G206" s="4"/>
      <c r="H206" s="4"/>
      <c r="I206" s="4"/>
      <c r="J206" s="4"/>
      <c r="K206" s="4"/>
      <c r="L206" s="11">
        <v>34.9</v>
      </c>
      <c r="M206" s="12">
        <v>57.1</v>
      </c>
      <c r="N206" s="12">
        <v>7.1</v>
      </c>
      <c r="O206" s="13">
        <v>1</v>
      </c>
      <c r="P206" s="11">
        <f t="shared" si="75"/>
        <v>92</v>
      </c>
      <c r="Q206" s="13">
        <f t="shared" si="76"/>
        <v>8.1</v>
      </c>
      <c r="R206" s="26">
        <f t="shared" si="74"/>
        <v>64.2</v>
      </c>
      <c r="S206" s="7">
        <f t="shared" si="77"/>
        <v>100.1</v>
      </c>
    </row>
    <row r="207" spans="3:19">
      <c r="C207" s="5" t="s">
        <v>25</v>
      </c>
      <c r="D207" s="6"/>
      <c r="E207" s="6"/>
      <c r="F207" s="6"/>
      <c r="G207" s="6"/>
      <c r="H207" s="6"/>
      <c r="I207" s="6"/>
      <c r="J207" s="6"/>
      <c r="K207" s="6"/>
      <c r="L207" s="14">
        <v>51</v>
      </c>
      <c r="M207" s="15">
        <v>42.4</v>
      </c>
      <c r="N207" s="15">
        <v>5.7</v>
      </c>
      <c r="O207" s="16">
        <v>0.9</v>
      </c>
      <c r="P207" s="14">
        <f t="shared" si="75"/>
        <v>93.4</v>
      </c>
      <c r="Q207" s="16">
        <f t="shared" si="76"/>
        <v>6.6000000000000005</v>
      </c>
      <c r="R207" s="27">
        <f t="shared" si="74"/>
        <v>48.1</v>
      </c>
      <c r="S207" s="7">
        <f t="shared" si="77"/>
        <v>100</v>
      </c>
    </row>
    <row r="209" spans="3:19">
      <c r="C209" s="86" t="s">
        <v>43</v>
      </c>
      <c r="D209" s="86"/>
      <c r="E209" s="86"/>
      <c r="F209" s="86"/>
      <c r="G209" s="86"/>
      <c r="H209" s="86"/>
      <c r="I209" s="86"/>
      <c r="J209" s="86"/>
      <c r="K209" s="87"/>
      <c r="L209" s="80" t="s">
        <v>4</v>
      </c>
      <c r="M209" s="72" t="s">
        <v>5</v>
      </c>
      <c r="N209" s="72" t="s">
        <v>5</v>
      </c>
      <c r="O209" s="70" t="s">
        <v>6</v>
      </c>
      <c r="P209" s="80" t="s">
        <v>7</v>
      </c>
      <c r="Q209" s="70" t="s">
        <v>8</v>
      </c>
      <c r="R209" s="23" t="s">
        <v>31</v>
      </c>
    </row>
    <row r="210" spans="3:19">
      <c r="C210" s="88"/>
      <c r="D210" s="88"/>
      <c r="E210" s="88"/>
      <c r="F210" s="88"/>
      <c r="G210" s="88"/>
      <c r="H210" s="88"/>
      <c r="I210" s="88"/>
      <c r="J210" s="88"/>
      <c r="K210" s="89"/>
      <c r="L210" s="81"/>
      <c r="M210" s="73"/>
      <c r="N210" s="73"/>
      <c r="O210" s="71"/>
      <c r="P210" s="81"/>
      <c r="Q210" s="71"/>
      <c r="R210" s="24" t="s">
        <v>32</v>
      </c>
    </row>
    <row r="211" spans="3:19">
      <c r="C211" s="1" t="s">
        <v>19</v>
      </c>
      <c r="D211" s="2"/>
      <c r="E211" s="2"/>
      <c r="F211" s="2"/>
      <c r="G211" s="2"/>
      <c r="H211" s="2"/>
      <c r="I211" s="2"/>
      <c r="J211" s="2"/>
      <c r="K211" s="2"/>
      <c r="L211" s="11">
        <v>8.5</v>
      </c>
      <c r="M211" s="12">
        <v>34.799999999999997</v>
      </c>
      <c r="N211" s="12">
        <v>40.799999999999997</v>
      </c>
      <c r="O211" s="13">
        <v>15.9</v>
      </c>
      <c r="P211" s="8">
        <f>+L211+M211</f>
        <v>43.3</v>
      </c>
      <c r="Q211" s="10">
        <f>+N211+O211</f>
        <v>56.699999999999996</v>
      </c>
      <c r="R211" s="25">
        <f t="shared" ref="R211:R217" si="78">+M211+N211</f>
        <v>75.599999999999994</v>
      </c>
      <c r="S211" s="7">
        <f>+P211+Q211</f>
        <v>100</v>
      </c>
    </row>
    <row r="212" spans="3:19">
      <c r="C212" s="3" t="s">
        <v>20</v>
      </c>
      <c r="D212" s="4"/>
      <c r="E212" s="4"/>
      <c r="F212" s="4"/>
      <c r="G212" s="4"/>
      <c r="H212" s="4"/>
      <c r="I212" s="4"/>
      <c r="J212" s="4"/>
      <c r="K212" s="4"/>
      <c r="L212" s="11">
        <v>15.8</v>
      </c>
      <c r="M212" s="12">
        <v>41.9</v>
      </c>
      <c r="N212" s="12">
        <v>34.4</v>
      </c>
      <c r="O212" s="13">
        <v>7.9</v>
      </c>
      <c r="P212" s="11">
        <f t="shared" ref="P212:P217" si="79">+L212+M212</f>
        <v>57.7</v>
      </c>
      <c r="Q212" s="13">
        <f t="shared" ref="Q212:Q217" si="80">+N212+O212</f>
        <v>42.3</v>
      </c>
      <c r="R212" s="26">
        <f t="shared" si="78"/>
        <v>76.3</v>
      </c>
      <c r="S212" s="7">
        <f t="shared" ref="S212:S217" si="81">+P212+Q212</f>
        <v>100</v>
      </c>
    </row>
    <row r="213" spans="3:19">
      <c r="C213" s="3" t="s">
        <v>21</v>
      </c>
      <c r="D213" s="4"/>
      <c r="E213" s="4"/>
      <c r="F213" s="4"/>
      <c r="G213" s="4"/>
      <c r="H213" s="4"/>
      <c r="I213" s="4"/>
      <c r="J213" s="4"/>
      <c r="K213" s="4"/>
      <c r="L213" s="11">
        <v>43.4</v>
      </c>
      <c r="M213" s="12">
        <v>41.3</v>
      </c>
      <c r="N213" s="12">
        <v>11.8</v>
      </c>
      <c r="O213" s="13">
        <v>3.5</v>
      </c>
      <c r="P213" s="11">
        <f t="shared" si="79"/>
        <v>84.699999999999989</v>
      </c>
      <c r="Q213" s="13">
        <f t="shared" si="80"/>
        <v>15.3</v>
      </c>
      <c r="R213" s="26">
        <f t="shared" si="78"/>
        <v>53.099999999999994</v>
      </c>
      <c r="S213" s="7">
        <f t="shared" si="81"/>
        <v>99.999999999999986</v>
      </c>
    </row>
    <row r="214" spans="3:19">
      <c r="C214" s="3" t="s">
        <v>22</v>
      </c>
      <c r="D214" s="4"/>
      <c r="E214" s="4"/>
      <c r="F214" s="4"/>
      <c r="G214" s="4"/>
      <c r="H214" s="4"/>
      <c r="I214" s="4"/>
      <c r="J214" s="4"/>
      <c r="K214" s="4"/>
      <c r="L214" s="11">
        <v>33.5</v>
      </c>
      <c r="M214" s="12">
        <v>46.8</v>
      </c>
      <c r="N214" s="12">
        <v>16.399999999999999</v>
      </c>
      <c r="O214" s="13">
        <v>3.2</v>
      </c>
      <c r="P214" s="11">
        <f t="shared" si="79"/>
        <v>80.3</v>
      </c>
      <c r="Q214" s="13">
        <f t="shared" si="80"/>
        <v>19.599999999999998</v>
      </c>
      <c r="R214" s="26">
        <f t="shared" si="78"/>
        <v>63.199999999999996</v>
      </c>
      <c r="S214" s="7">
        <f t="shared" si="81"/>
        <v>99.899999999999991</v>
      </c>
    </row>
    <row r="215" spans="3:19">
      <c r="C215" s="3" t="s">
        <v>23</v>
      </c>
      <c r="D215" s="4"/>
      <c r="E215" s="4"/>
      <c r="F215" s="4"/>
      <c r="G215" s="4"/>
      <c r="H215" s="4"/>
      <c r="I215" s="4"/>
      <c r="J215" s="4"/>
      <c r="K215" s="4"/>
      <c r="L215" s="11">
        <v>32.5</v>
      </c>
      <c r="M215" s="12">
        <v>44.2</v>
      </c>
      <c r="N215" s="12">
        <v>19.100000000000001</v>
      </c>
      <c r="O215" s="13">
        <v>4.3</v>
      </c>
      <c r="P215" s="11">
        <f t="shared" si="79"/>
        <v>76.7</v>
      </c>
      <c r="Q215" s="13">
        <f t="shared" si="80"/>
        <v>23.400000000000002</v>
      </c>
      <c r="R215" s="26">
        <f t="shared" si="78"/>
        <v>63.300000000000004</v>
      </c>
      <c r="S215" s="7">
        <f t="shared" si="81"/>
        <v>100.10000000000001</v>
      </c>
    </row>
    <row r="216" spans="3:19">
      <c r="C216" s="3" t="s">
        <v>24</v>
      </c>
      <c r="D216" s="4"/>
      <c r="E216" s="4"/>
      <c r="F216" s="4"/>
      <c r="G216" s="4"/>
      <c r="H216" s="4"/>
      <c r="I216" s="4"/>
      <c r="J216" s="4"/>
      <c r="K216" s="4"/>
      <c r="L216" s="11">
        <v>32.1</v>
      </c>
      <c r="M216" s="12">
        <v>47</v>
      </c>
      <c r="N216" s="12">
        <v>17.100000000000001</v>
      </c>
      <c r="O216" s="13">
        <v>3.8</v>
      </c>
      <c r="P216" s="11">
        <f t="shared" si="79"/>
        <v>79.099999999999994</v>
      </c>
      <c r="Q216" s="13">
        <f t="shared" si="80"/>
        <v>20.900000000000002</v>
      </c>
      <c r="R216" s="26">
        <f t="shared" si="78"/>
        <v>64.099999999999994</v>
      </c>
      <c r="S216" s="7">
        <f t="shared" si="81"/>
        <v>100</v>
      </c>
    </row>
    <row r="217" spans="3:19">
      <c r="C217" s="5" t="s">
        <v>25</v>
      </c>
      <c r="D217" s="6"/>
      <c r="E217" s="6"/>
      <c r="F217" s="6"/>
      <c r="G217" s="6"/>
      <c r="H217" s="6"/>
      <c r="I217" s="6"/>
      <c r="J217" s="6"/>
      <c r="K217" s="6"/>
      <c r="L217" s="14">
        <v>37.299999999999997</v>
      </c>
      <c r="M217" s="15">
        <v>43.8</v>
      </c>
      <c r="N217" s="15">
        <v>16.100000000000001</v>
      </c>
      <c r="O217" s="16">
        <v>2.9</v>
      </c>
      <c r="P217" s="14">
        <f t="shared" si="79"/>
        <v>81.099999999999994</v>
      </c>
      <c r="Q217" s="16">
        <f t="shared" si="80"/>
        <v>19</v>
      </c>
      <c r="R217" s="27">
        <f t="shared" si="78"/>
        <v>59.9</v>
      </c>
      <c r="S217" s="7">
        <f t="shared" si="81"/>
        <v>100.1</v>
      </c>
    </row>
    <row r="219" spans="3:19">
      <c r="C219" s="86" t="s">
        <v>44</v>
      </c>
      <c r="D219" s="86"/>
      <c r="E219" s="86"/>
      <c r="F219" s="86"/>
      <c r="G219" s="86"/>
      <c r="H219" s="86"/>
      <c r="I219" s="86"/>
      <c r="J219" s="86"/>
      <c r="K219" s="87"/>
      <c r="L219" s="80" t="s">
        <v>4</v>
      </c>
      <c r="M219" s="72" t="s">
        <v>5</v>
      </c>
      <c r="N219" s="72" t="s">
        <v>5</v>
      </c>
      <c r="O219" s="70" t="s">
        <v>6</v>
      </c>
      <c r="P219" s="80" t="s">
        <v>7</v>
      </c>
      <c r="Q219" s="70" t="s">
        <v>8</v>
      </c>
      <c r="R219" s="23" t="s">
        <v>31</v>
      </c>
    </row>
    <row r="220" spans="3:19">
      <c r="C220" s="88"/>
      <c r="D220" s="88"/>
      <c r="E220" s="88"/>
      <c r="F220" s="88"/>
      <c r="G220" s="88"/>
      <c r="H220" s="88"/>
      <c r="I220" s="88"/>
      <c r="J220" s="88"/>
      <c r="K220" s="89"/>
      <c r="L220" s="81"/>
      <c r="M220" s="73"/>
      <c r="N220" s="73"/>
      <c r="O220" s="71"/>
      <c r="P220" s="81"/>
      <c r="Q220" s="71"/>
      <c r="R220" s="24" t="s">
        <v>32</v>
      </c>
    </row>
    <row r="221" spans="3:19">
      <c r="C221" s="1" t="s">
        <v>19</v>
      </c>
      <c r="D221" s="2"/>
      <c r="E221" s="2"/>
      <c r="F221" s="2"/>
      <c r="G221" s="2"/>
      <c r="H221" s="2"/>
      <c r="I221" s="2"/>
      <c r="J221" s="2"/>
      <c r="K221" s="2"/>
      <c r="L221" s="11">
        <v>7.8</v>
      </c>
      <c r="M221" s="12">
        <v>28.5</v>
      </c>
      <c r="N221" s="12">
        <v>36.4</v>
      </c>
      <c r="O221" s="13">
        <v>27.2</v>
      </c>
      <c r="P221" s="8">
        <f>+L221+M221</f>
        <v>36.299999999999997</v>
      </c>
      <c r="Q221" s="10">
        <f>+N221+O221</f>
        <v>63.599999999999994</v>
      </c>
      <c r="R221" s="25">
        <f t="shared" ref="R221:R227" si="82">+M221+N221</f>
        <v>64.900000000000006</v>
      </c>
      <c r="S221" s="7">
        <f>+P221+Q221</f>
        <v>99.899999999999991</v>
      </c>
    </row>
    <row r="222" spans="3:19">
      <c r="C222" s="3" t="s">
        <v>20</v>
      </c>
      <c r="D222" s="4"/>
      <c r="E222" s="4"/>
      <c r="F222" s="4"/>
      <c r="G222" s="4"/>
      <c r="H222" s="4"/>
      <c r="I222" s="4"/>
      <c r="J222" s="4"/>
      <c r="K222" s="4"/>
      <c r="L222" s="11">
        <v>13.8</v>
      </c>
      <c r="M222" s="12">
        <v>32.5</v>
      </c>
      <c r="N222" s="12">
        <v>35</v>
      </c>
      <c r="O222" s="13">
        <v>18.7</v>
      </c>
      <c r="P222" s="11">
        <f t="shared" ref="P222:P227" si="83">+L222+M222</f>
        <v>46.3</v>
      </c>
      <c r="Q222" s="13">
        <f t="shared" ref="Q222:Q227" si="84">+N222+O222</f>
        <v>53.7</v>
      </c>
      <c r="R222" s="26">
        <f t="shared" si="82"/>
        <v>67.5</v>
      </c>
      <c r="S222" s="7">
        <f t="shared" ref="S222:S227" si="85">+P222+Q222</f>
        <v>100</v>
      </c>
    </row>
    <row r="223" spans="3:19">
      <c r="C223" s="3" t="s">
        <v>21</v>
      </c>
      <c r="D223" s="4"/>
      <c r="E223" s="4"/>
      <c r="F223" s="4"/>
      <c r="G223" s="4"/>
      <c r="H223" s="4"/>
      <c r="I223" s="4"/>
      <c r="J223" s="4"/>
      <c r="K223" s="4"/>
      <c r="L223" s="11">
        <v>31.9</v>
      </c>
      <c r="M223" s="12">
        <v>34.799999999999997</v>
      </c>
      <c r="N223" s="12">
        <v>24.7</v>
      </c>
      <c r="O223" s="13">
        <v>8.5</v>
      </c>
      <c r="P223" s="11">
        <f t="shared" si="83"/>
        <v>66.699999999999989</v>
      </c>
      <c r="Q223" s="13">
        <f t="shared" si="84"/>
        <v>33.200000000000003</v>
      </c>
      <c r="R223" s="26">
        <f t="shared" si="82"/>
        <v>59.5</v>
      </c>
      <c r="S223" s="7">
        <f t="shared" si="85"/>
        <v>99.899999999999991</v>
      </c>
    </row>
    <row r="224" spans="3:19">
      <c r="C224" s="3" t="s">
        <v>22</v>
      </c>
      <c r="D224" s="4"/>
      <c r="E224" s="4"/>
      <c r="F224" s="4"/>
      <c r="G224" s="4"/>
      <c r="H224" s="4"/>
      <c r="I224" s="4"/>
      <c r="J224" s="4"/>
      <c r="K224" s="4"/>
      <c r="L224" s="11">
        <v>26.1</v>
      </c>
      <c r="M224" s="12">
        <v>41.2</v>
      </c>
      <c r="N224" s="12">
        <v>22.3</v>
      </c>
      <c r="O224" s="13">
        <v>10.5</v>
      </c>
      <c r="P224" s="11">
        <f t="shared" si="83"/>
        <v>67.300000000000011</v>
      </c>
      <c r="Q224" s="13">
        <f t="shared" si="84"/>
        <v>32.799999999999997</v>
      </c>
      <c r="R224" s="26">
        <f t="shared" si="82"/>
        <v>63.5</v>
      </c>
      <c r="S224" s="7">
        <f t="shared" si="85"/>
        <v>100.10000000000001</v>
      </c>
    </row>
    <row r="225" spans="2:19">
      <c r="C225" s="3" t="s">
        <v>23</v>
      </c>
      <c r="D225" s="4"/>
      <c r="E225" s="4"/>
      <c r="F225" s="4"/>
      <c r="G225" s="4"/>
      <c r="H225" s="4"/>
      <c r="I225" s="4"/>
      <c r="J225" s="4"/>
      <c r="K225" s="4"/>
      <c r="L225" s="11">
        <v>32.799999999999997</v>
      </c>
      <c r="M225" s="12">
        <v>40.700000000000003</v>
      </c>
      <c r="N225" s="12">
        <v>21.9</v>
      </c>
      <c r="O225" s="13">
        <v>4.5999999999999996</v>
      </c>
      <c r="P225" s="11">
        <f t="shared" si="83"/>
        <v>73.5</v>
      </c>
      <c r="Q225" s="13">
        <f t="shared" si="84"/>
        <v>26.5</v>
      </c>
      <c r="R225" s="26">
        <f t="shared" si="82"/>
        <v>62.6</v>
      </c>
      <c r="S225" s="7">
        <f t="shared" si="85"/>
        <v>100</v>
      </c>
    </row>
    <row r="226" spans="2:19">
      <c r="C226" s="3" t="s">
        <v>24</v>
      </c>
      <c r="D226" s="4"/>
      <c r="E226" s="4"/>
      <c r="F226" s="4"/>
      <c r="G226" s="4"/>
      <c r="H226" s="4"/>
      <c r="I226" s="4"/>
      <c r="J226" s="4"/>
      <c r="K226" s="4"/>
      <c r="L226" s="11">
        <v>22.3</v>
      </c>
      <c r="M226" s="12">
        <v>36.9</v>
      </c>
      <c r="N226" s="12">
        <v>30.5</v>
      </c>
      <c r="O226" s="13">
        <v>10.3</v>
      </c>
      <c r="P226" s="11">
        <f t="shared" si="83"/>
        <v>59.2</v>
      </c>
      <c r="Q226" s="13">
        <f t="shared" si="84"/>
        <v>40.799999999999997</v>
      </c>
      <c r="R226" s="26">
        <f t="shared" si="82"/>
        <v>67.400000000000006</v>
      </c>
      <c r="S226" s="7">
        <f t="shared" si="85"/>
        <v>100</v>
      </c>
    </row>
    <row r="227" spans="2:19">
      <c r="C227" s="5" t="s">
        <v>25</v>
      </c>
      <c r="D227" s="6"/>
      <c r="E227" s="6"/>
      <c r="F227" s="6"/>
      <c r="G227" s="6"/>
      <c r="H227" s="6"/>
      <c r="I227" s="6"/>
      <c r="J227" s="6"/>
      <c r="K227" s="6"/>
      <c r="L227" s="14">
        <v>23</v>
      </c>
      <c r="M227" s="15">
        <v>37.4</v>
      </c>
      <c r="N227" s="15">
        <v>30.8</v>
      </c>
      <c r="O227" s="16">
        <v>8.9</v>
      </c>
      <c r="P227" s="14">
        <f t="shared" si="83"/>
        <v>60.4</v>
      </c>
      <c r="Q227" s="16">
        <f t="shared" si="84"/>
        <v>39.700000000000003</v>
      </c>
      <c r="R227" s="27">
        <f t="shared" si="82"/>
        <v>68.2</v>
      </c>
      <c r="S227" s="7">
        <f t="shared" si="85"/>
        <v>100.1</v>
      </c>
    </row>
    <row r="229" spans="2:19">
      <c r="C229" s="86" t="s">
        <v>45</v>
      </c>
      <c r="D229" s="86"/>
      <c r="E229" s="86"/>
      <c r="F229" s="86"/>
      <c r="G229" s="86"/>
      <c r="H229" s="86"/>
      <c r="I229" s="86"/>
      <c r="J229" s="86"/>
      <c r="K229" s="87"/>
      <c r="L229" s="80" t="s">
        <v>4</v>
      </c>
      <c r="M229" s="72" t="s">
        <v>5</v>
      </c>
      <c r="N229" s="72" t="s">
        <v>5</v>
      </c>
      <c r="O229" s="70" t="s">
        <v>6</v>
      </c>
      <c r="P229" s="80" t="s">
        <v>7</v>
      </c>
      <c r="Q229" s="70" t="s">
        <v>8</v>
      </c>
      <c r="R229" s="23" t="s">
        <v>31</v>
      </c>
    </row>
    <row r="230" spans="2:19">
      <c r="C230" s="88"/>
      <c r="D230" s="88"/>
      <c r="E230" s="88"/>
      <c r="F230" s="88"/>
      <c r="G230" s="88"/>
      <c r="H230" s="88"/>
      <c r="I230" s="88"/>
      <c r="J230" s="88"/>
      <c r="K230" s="89"/>
      <c r="L230" s="81"/>
      <c r="M230" s="73"/>
      <c r="N230" s="73"/>
      <c r="O230" s="71"/>
      <c r="P230" s="81"/>
      <c r="Q230" s="71"/>
      <c r="R230" s="24" t="s">
        <v>32</v>
      </c>
    </row>
    <row r="231" spans="2:19">
      <c r="C231" s="1" t="s">
        <v>19</v>
      </c>
      <c r="D231" s="2"/>
      <c r="E231" s="2"/>
      <c r="F231" s="2"/>
      <c r="G231" s="2"/>
      <c r="H231" s="2"/>
      <c r="I231" s="2"/>
      <c r="J231" s="2"/>
      <c r="K231" s="2"/>
      <c r="L231" s="8">
        <v>4.2</v>
      </c>
      <c r="M231" s="9">
        <v>29.2</v>
      </c>
      <c r="N231" s="9">
        <v>42</v>
      </c>
      <c r="O231" s="10">
        <v>24.6</v>
      </c>
      <c r="P231" s="8">
        <f>+L231+M231</f>
        <v>33.4</v>
      </c>
      <c r="Q231" s="10">
        <f>+N231+O231</f>
        <v>66.599999999999994</v>
      </c>
      <c r="R231" s="25">
        <f t="shared" ref="R231:R237" si="86">+M231+N231</f>
        <v>71.2</v>
      </c>
      <c r="S231" s="7">
        <f>+P231+Q231</f>
        <v>100</v>
      </c>
    </row>
    <row r="232" spans="2:19">
      <c r="C232" s="3" t="s">
        <v>20</v>
      </c>
      <c r="D232" s="4"/>
      <c r="E232" s="4"/>
      <c r="F232" s="4"/>
      <c r="G232" s="4"/>
      <c r="H232" s="4"/>
      <c r="I232" s="4"/>
      <c r="J232" s="4"/>
      <c r="K232" s="4"/>
      <c r="L232" s="11">
        <v>11.7</v>
      </c>
      <c r="M232" s="12">
        <v>46</v>
      </c>
      <c r="N232" s="12">
        <v>32.200000000000003</v>
      </c>
      <c r="O232" s="13">
        <v>10.1</v>
      </c>
      <c r="P232" s="11">
        <f t="shared" ref="P232:P237" si="87">+L232+M232</f>
        <v>57.7</v>
      </c>
      <c r="Q232" s="13">
        <f t="shared" ref="Q232:Q237" si="88">+N232+O232</f>
        <v>42.300000000000004</v>
      </c>
      <c r="R232" s="26">
        <f t="shared" si="86"/>
        <v>78.2</v>
      </c>
      <c r="S232" s="7">
        <f t="shared" ref="S232:S237" si="89">+P232+Q232</f>
        <v>100</v>
      </c>
    </row>
    <row r="233" spans="2:19">
      <c r="C233" s="3" t="s">
        <v>21</v>
      </c>
      <c r="D233" s="4"/>
      <c r="E233" s="4"/>
      <c r="F233" s="4"/>
      <c r="G233" s="4"/>
      <c r="H233" s="4"/>
      <c r="I233" s="4"/>
      <c r="J233" s="4"/>
      <c r="K233" s="4"/>
      <c r="L233" s="11">
        <v>30.7</v>
      </c>
      <c r="M233" s="12">
        <v>45.4</v>
      </c>
      <c r="N233" s="12">
        <v>18.2</v>
      </c>
      <c r="O233" s="13">
        <v>5.7</v>
      </c>
      <c r="P233" s="11">
        <f t="shared" si="87"/>
        <v>76.099999999999994</v>
      </c>
      <c r="Q233" s="13">
        <f t="shared" si="88"/>
        <v>23.9</v>
      </c>
      <c r="R233" s="26">
        <f t="shared" si="86"/>
        <v>63.599999999999994</v>
      </c>
      <c r="S233" s="7">
        <f t="shared" si="89"/>
        <v>100</v>
      </c>
    </row>
    <row r="234" spans="2:19">
      <c r="C234" s="3" t="s">
        <v>22</v>
      </c>
      <c r="D234" s="4"/>
      <c r="E234" s="4"/>
      <c r="F234" s="4"/>
      <c r="G234" s="4"/>
      <c r="H234" s="4"/>
      <c r="I234" s="4"/>
      <c r="J234" s="4"/>
      <c r="K234" s="4"/>
      <c r="L234" s="11">
        <v>21.7</v>
      </c>
      <c r="M234" s="12">
        <v>50.9</v>
      </c>
      <c r="N234" s="12">
        <v>20.5</v>
      </c>
      <c r="O234" s="13">
        <v>6.9</v>
      </c>
      <c r="P234" s="11">
        <f t="shared" si="87"/>
        <v>72.599999999999994</v>
      </c>
      <c r="Q234" s="13">
        <f t="shared" si="88"/>
        <v>27.4</v>
      </c>
      <c r="R234" s="26">
        <f t="shared" si="86"/>
        <v>71.400000000000006</v>
      </c>
      <c r="S234" s="7">
        <f t="shared" si="89"/>
        <v>100</v>
      </c>
    </row>
    <row r="235" spans="2:19">
      <c r="C235" s="3" t="s">
        <v>23</v>
      </c>
      <c r="D235" s="4"/>
      <c r="E235" s="4"/>
      <c r="F235" s="4"/>
      <c r="G235" s="4"/>
      <c r="H235" s="4"/>
      <c r="I235" s="4"/>
      <c r="J235" s="4"/>
      <c r="K235" s="4"/>
      <c r="L235" s="11">
        <v>18.2</v>
      </c>
      <c r="M235" s="12">
        <v>51.5</v>
      </c>
      <c r="N235" s="12">
        <v>24.2</v>
      </c>
      <c r="O235" s="13">
        <v>6.2</v>
      </c>
      <c r="P235" s="11">
        <f t="shared" si="87"/>
        <v>69.7</v>
      </c>
      <c r="Q235" s="13">
        <f t="shared" si="88"/>
        <v>30.4</v>
      </c>
      <c r="R235" s="26">
        <f t="shared" si="86"/>
        <v>75.7</v>
      </c>
      <c r="S235" s="7">
        <f t="shared" si="89"/>
        <v>100.1</v>
      </c>
    </row>
    <row r="236" spans="2:19">
      <c r="C236" s="3" t="s">
        <v>24</v>
      </c>
      <c r="D236" s="4"/>
      <c r="E236" s="4"/>
      <c r="F236" s="4"/>
      <c r="G236" s="4"/>
      <c r="H236" s="4"/>
      <c r="I236" s="4"/>
      <c r="J236" s="4"/>
      <c r="K236" s="4"/>
      <c r="L236" s="11">
        <v>15.6</v>
      </c>
      <c r="M236" s="12">
        <v>53.8</v>
      </c>
      <c r="N236" s="12">
        <v>25.2</v>
      </c>
      <c r="O236" s="13">
        <v>5.4</v>
      </c>
      <c r="P236" s="11">
        <f t="shared" si="87"/>
        <v>69.399999999999991</v>
      </c>
      <c r="Q236" s="13">
        <f t="shared" si="88"/>
        <v>30.6</v>
      </c>
      <c r="R236" s="26">
        <f t="shared" si="86"/>
        <v>79</v>
      </c>
      <c r="S236" s="7">
        <f t="shared" si="89"/>
        <v>100</v>
      </c>
    </row>
    <row r="237" spans="2:19">
      <c r="C237" s="5" t="s">
        <v>25</v>
      </c>
      <c r="D237" s="6"/>
      <c r="E237" s="6"/>
      <c r="F237" s="6"/>
      <c r="G237" s="6"/>
      <c r="H237" s="6"/>
      <c r="I237" s="6"/>
      <c r="J237" s="6"/>
      <c r="K237" s="6"/>
      <c r="L237" s="14">
        <v>15.6</v>
      </c>
      <c r="M237" s="15">
        <v>52.6</v>
      </c>
      <c r="N237" s="15">
        <v>23.4</v>
      </c>
      <c r="O237" s="16">
        <v>8.4</v>
      </c>
      <c r="P237" s="14">
        <f t="shared" si="87"/>
        <v>68.2</v>
      </c>
      <c r="Q237" s="16">
        <f t="shared" si="88"/>
        <v>31.799999999999997</v>
      </c>
      <c r="R237" s="27">
        <f t="shared" si="86"/>
        <v>76</v>
      </c>
      <c r="S237" s="7">
        <f t="shared" si="89"/>
        <v>100</v>
      </c>
    </row>
    <row r="240" spans="2:19">
      <c r="B240" t="s">
        <v>48</v>
      </c>
    </row>
    <row r="241" spans="3:19">
      <c r="C241" t="s">
        <v>16</v>
      </c>
    </row>
    <row r="242" spans="3:19" ht="13.15" customHeight="1">
      <c r="C242" s="90"/>
      <c r="D242" s="90"/>
      <c r="E242" s="90"/>
      <c r="F242" s="90"/>
      <c r="G242" s="90"/>
      <c r="H242" s="90"/>
      <c r="I242" s="90"/>
      <c r="J242" s="90"/>
      <c r="K242" s="91"/>
      <c r="L242" s="80" t="s">
        <v>4</v>
      </c>
      <c r="M242" s="72" t="s">
        <v>5</v>
      </c>
      <c r="N242" s="72" t="s">
        <v>5</v>
      </c>
      <c r="O242" s="70" t="s">
        <v>6</v>
      </c>
      <c r="P242" s="80" t="s">
        <v>7</v>
      </c>
      <c r="Q242" s="70" t="s">
        <v>8</v>
      </c>
      <c r="R242" s="23" t="s">
        <v>31</v>
      </c>
    </row>
    <row r="243" spans="3:19">
      <c r="C243" s="92"/>
      <c r="D243" s="92"/>
      <c r="E243" s="92"/>
      <c r="F243" s="92"/>
      <c r="G243" s="92"/>
      <c r="H243" s="92"/>
      <c r="I243" s="92"/>
      <c r="J243" s="92"/>
      <c r="K243" s="93"/>
      <c r="L243" s="81"/>
      <c r="M243" s="73"/>
      <c r="N243" s="73"/>
      <c r="O243" s="71"/>
      <c r="P243" s="81"/>
      <c r="Q243" s="71"/>
      <c r="R243" s="24" t="s">
        <v>32</v>
      </c>
    </row>
    <row r="244" spans="3:19">
      <c r="C244" s="17" t="s">
        <v>49</v>
      </c>
      <c r="D244" s="18"/>
      <c r="E244" s="18"/>
      <c r="F244" s="18"/>
      <c r="G244" s="18"/>
      <c r="H244" s="18"/>
      <c r="I244" s="18"/>
      <c r="J244" s="18"/>
      <c r="K244" s="18"/>
      <c r="L244" s="8">
        <v>14.5</v>
      </c>
      <c r="M244" s="9">
        <v>46.6</v>
      </c>
      <c r="N244" s="9">
        <v>28.2</v>
      </c>
      <c r="O244" s="10">
        <v>10.7</v>
      </c>
      <c r="P244" s="8">
        <f>+L244+M244</f>
        <v>61.1</v>
      </c>
      <c r="Q244" s="10">
        <f>+N244+O244</f>
        <v>38.9</v>
      </c>
      <c r="R244" s="25">
        <f>+M244+N244</f>
        <v>74.8</v>
      </c>
      <c r="S244" s="7">
        <f>+P244+Q244</f>
        <v>100</v>
      </c>
    </row>
    <row r="245" spans="3:19">
      <c r="C245" s="19" t="s">
        <v>50</v>
      </c>
      <c r="D245" s="20"/>
      <c r="E245" s="20"/>
      <c r="F245" s="20"/>
      <c r="G245" s="20"/>
      <c r="H245" s="20"/>
      <c r="I245" s="20"/>
      <c r="J245" s="20"/>
      <c r="K245" s="20"/>
      <c r="L245" s="11">
        <v>20.7</v>
      </c>
      <c r="M245" s="12">
        <v>47.2</v>
      </c>
      <c r="N245" s="12">
        <v>22</v>
      </c>
      <c r="O245" s="13">
        <v>10.1</v>
      </c>
      <c r="P245" s="11">
        <f t="shared" ref="P245:P252" si="90">+L245+M245</f>
        <v>67.900000000000006</v>
      </c>
      <c r="Q245" s="13">
        <f t="shared" ref="Q245:Q252" si="91">+N245+O245</f>
        <v>32.1</v>
      </c>
      <c r="R245" s="26">
        <f t="shared" ref="R245:R252" si="92">+M245+N245</f>
        <v>69.2</v>
      </c>
      <c r="S245" s="7">
        <f t="shared" ref="S245:S252" si="93">+P245+Q245</f>
        <v>100</v>
      </c>
    </row>
    <row r="246" spans="3:19">
      <c r="C246" s="19" t="s">
        <v>51</v>
      </c>
      <c r="D246" s="20"/>
      <c r="E246" s="20"/>
      <c r="F246" s="20"/>
      <c r="G246" s="20"/>
      <c r="H246" s="20"/>
      <c r="I246" s="20"/>
      <c r="J246" s="20"/>
      <c r="K246" s="20"/>
      <c r="L246" s="11">
        <v>12.9</v>
      </c>
      <c r="M246" s="12">
        <v>41.3</v>
      </c>
      <c r="N246" s="12">
        <v>33.6</v>
      </c>
      <c r="O246" s="13">
        <v>12.3</v>
      </c>
      <c r="P246" s="11">
        <f t="shared" si="90"/>
        <v>54.199999999999996</v>
      </c>
      <c r="Q246" s="13">
        <f t="shared" si="91"/>
        <v>45.900000000000006</v>
      </c>
      <c r="R246" s="26">
        <f t="shared" si="92"/>
        <v>74.900000000000006</v>
      </c>
      <c r="S246" s="7">
        <f t="shared" si="93"/>
        <v>100.1</v>
      </c>
    </row>
    <row r="247" spans="3:19">
      <c r="C247" s="19" t="s">
        <v>52</v>
      </c>
      <c r="D247" s="20"/>
      <c r="E247" s="20"/>
      <c r="F247" s="20"/>
      <c r="G247" s="20"/>
      <c r="H247" s="20"/>
      <c r="I247" s="20"/>
      <c r="J247" s="20"/>
      <c r="K247" s="20"/>
      <c r="L247" s="11">
        <v>19.399999999999999</v>
      </c>
      <c r="M247" s="12">
        <v>40.4</v>
      </c>
      <c r="N247" s="12">
        <v>27.7</v>
      </c>
      <c r="O247" s="13">
        <v>12.5</v>
      </c>
      <c r="P247" s="11">
        <f t="shared" si="90"/>
        <v>59.8</v>
      </c>
      <c r="Q247" s="13">
        <f t="shared" si="91"/>
        <v>40.200000000000003</v>
      </c>
      <c r="R247" s="26">
        <f t="shared" si="92"/>
        <v>68.099999999999994</v>
      </c>
      <c r="S247" s="7">
        <f t="shared" si="93"/>
        <v>100</v>
      </c>
    </row>
    <row r="248" spans="3:19">
      <c r="C248" s="19" t="s">
        <v>53</v>
      </c>
      <c r="D248" s="20"/>
      <c r="E248" s="20"/>
      <c r="F248" s="20"/>
      <c r="G248" s="20"/>
      <c r="H248" s="20"/>
      <c r="I248" s="20"/>
      <c r="J248" s="20"/>
      <c r="K248" s="20"/>
      <c r="L248" s="11">
        <v>43.7</v>
      </c>
      <c r="M248" s="12">
        <v>43.9</v>
      </c>
      <c r="N248" s="12">
        <v>9.5</v>
      </c>
      <c r="O248" s="13">
        <v>2.9</v>
      </c>
      <c r="P248" s="11">
        <f t="shared" si="90"/>
        <v>87.6</v>
      </c>
      <c r="Q248" s="13">
        <f t="shared" si="91"/>
        <v>12.4</v>
      </c>
      <c r="R248" s="26">
        <f t="shared" si="92"/>
        <v>53.4</v>
      </c>
      <c r="S248" s="7">
        <f t="shared" si="93"/>
        <v>100</v>
      </c>
    </row>
    <row r="249" spans="3:19">
      <c r="C249" s="19" t="s">
        <v>54</v>
      </c>
      <c r="D249" s="20"/>
      <c r="E249" s="20"/>
      <c r="F249" s="20"/>
      <c r="G249" s="20"/>
      <c r="H249" s="20"/>
      <c r="I249" s="20"/>
      <c r="J249" s="20"/>
      <c r="K249" s="20"/>
      <c r="L249" s="11">
        <v>19.100000000000001</v>
      </c>
      <c r="M249" s="12">
        <v>48.3</v>
      </c>
      <c r="N249" s="12">
        <v>24.9</v>
      </c>
      <c r="O249" s="13">
        <v>7.7</v>
      </c>
      <c r="P249" s="11">
        <f t="shared" si="90"/>
        <v>67.400000000000006</v>
      </c>
      <c r="Q249" s="13">
        <f t="shared" si="91"/>
        <v>32.6</v>
      </c>
      <c r="R249" s="26">
        <f t="shared" si="92"/>
        <v>73.199999999999989</v>
      </c>
      <c r="S249" s="7">
        <f t="shared" si="93"/>
        <v>100</v>
      </c>
    </row>
    <row r="250" spans="3:19">
      <c r="C250" s="19" t="s">
        <v>55</v>
      </c>
      <c r="D250" s="20"/>
      <c r="E250" s="20"/>
      <c r="F250" s="20"/>
      <c r="G250" s="20"/>
      <c r="H250" s="20"/>
      <c r="I250" s="20"/>
      <c r="J250" s="20"/>
      <c r="K250" s="20"/>
      <c r="L250" s="11">
        <v>31.4</v>
      </c>
      <c r="M250" s="12">
        <v>48.9</v>
      </c>
      <c r="N250" s="12">
        <v>14.6</v>
      </c>
      <c r="O250" s="13">
        <v>5.2</v>
      </c>
      <c r="P250" s="11">
        <f t="shared" si="90"/>
        <v>80.3</v>
      </c>
      <c r="Q250" s="13">
        <f t="shared" si="91"/>
        <v>19.8</v>
      </c>
      <c r="R250" s="26">
        <f t="shared" si="92"/>
        <v>63.5</v>
      </c>
      <c r="S250" s="7">
        <f t="shared" si="93"/>
        <v>100.1</v>
      </c>
    </row>
    <row r="251" spans="3:19">
      <c r="C251" s="19" t="s">
        <v>56</v>
      </c>
      <c r="D251" s="20"/>
      <c r="E251" s="20"/>
      <c r="F251" s="20"/>
      <c r="G251" s="20"/>
      <c r="H251" s="20"/>
      <c r="I251" s="20"/>
      <c r="J251" s="20"/>
      <c r="K251" s="20"/>
      <c r="L251" s="11">
        <v>52.3</v>
      </c>
      <c r="M251" s="12">
        <v>37.5</v>
      </c>
      <c r="N251" s="12">
        <v>8.3000000000000007</v>
      </c>
      <c r="O251" s="13">
        <v>1.9</v>
      </c>
      <c r="P251" s="11">
        <f t="shared" si="90"/>
        <v>89.8</v>
      </c>
      <c r="Q251" s="13">
        <f t="shared" si="91"/>
        <v>10.200000000000001</v>
      </c>
      <c r="R251" s="26">
        <f t="shared" si="92"/>
        <v>45.8</v>
      </c>
      <c r="S251" s="7">
        <f t="shared" si="93"/>
        <v>100</v>
      </c>
    </row>
    <row r="252" spans="3:19">
      <c r="C252" s="21" t="s">
        <v>65</v>
      </c>
      <c r="D252" s="22"/>
      <c r="E252" s="22"/>
      <c r="F252" s="22"/>
      <c r="G252" s="22"/>
      <c r="H252" s="22"/>
      <c r="I252" s="22"/>
      <c r="J252" s="22"/>
      <c r="K252" s="22"/>
      <c r="L252" s="14">
        <v>23.8</v>
      </c>
      <c r="M252" s="15">
        <v>45.3</v>
      </c>
      <c r="N252" s="15">
        <v>26</v>
      </c>
      <c r="O252" s="16">
        <v>4.9000000000000004</v>
      </c>
      <c r="P252" s="14">
        <f t="shared" si="90"/>
        <v>69.099999999999994</v>
      </c>
      <c r="Q252" s="16">
        <f t="shared" si="91"/>
        <v>30.9</v>
      </c>
      <c r="R252" s="27">
        <f t="shared" si="92"/>
        <v>71.3</v>
      </c>
      <c r="S252" s="7">
        <f t="shared" si="93"/>
        <v>100</v>
      </c>
    </row>
    <row r="253" spans="3:19" s="28" customFormat="1">
      <c r="L253" s="29"/>
      <c r="M253" s="29"/>
      <c r="N253" s="29"/>
      <c r="O253" s="29"/>
      <c r="P253" s="29"/>
      <c r="Q253" s="29"/>
      <c r="R253" s="29"/>
      <c r="S253" s="29"/>
    </row>
    <row r="254" spans="3:19" s="28" customFormat="1">
      <c r="C254" s="28" t="s">
        <v>17</v>
      </c>
      <c r="L254" s="29"/>
      <c r="M254" s="29"/>
      <c r="N254" s="29"/>
      <c r="O254" s="29"/>
      <c r="P254" s="29"/>
      <c r="Q254" s="29"/>
      <c r="R254" s="29"/>
      <c r="S254" s="29"/>
    </row>
    <row r="255" spans="3:19">
      <c r="C255" s="86" t="s">
        <v>57</v>
      </c>
      <c r="D255" s="86"/>
      <c r="E255" s="86"/>
      <c r="F255" s="86"/>
      <c r="G255" s="86"/>
      <c r="H255" s="86"/>
      <c r="I255" s="86"/>
      <c r="J255" s="86"/>
      <c r="K255" s="87"/>
      <c r="L255" s="80" t="s">
        <v>4</v>
      </c>
      <c r="M255" s="72" t="s">
        <v>5</v>
      </c>
      <c r="N255" s="72" t="s">
        <v>5</v>
      </c>
      <c r="O255" s="70" t="s">
        <v>6</v>
      </c>
      <c r="P255" s="80" t="s">
        <v>7</v>
      </c>
      <c r="Q255" s="70" t="s">
        <v>8</v>
      </c>
      <c r="R255" s="23" t="s">
        <v>31</v>
      </c>
    </row>
    <row r="256" spans="3:19">
      <c r="C256" s="88"/>
      <c r="D256" s="88"/>
      <c r="E256" s="88"/>
      <c r="F256" s="88"/>
      <c r="G256" s="88"/>
      <c r="H256" s="88"/>
      <c r="I256" s="88"/>
      <c r="J256" s="88"/>
      <c r="K256" s="89"/>
      <c r="L256" s="81"/>
      <c r="M256" s="73"/>
      <c r="N256" s="73"/>
      <c r="O256" s="71"/>
      <c r="P256" s="81"/>
      <c r="Q256" s="71"/>
      <c r="R256" s="24" t="s">
        <v>32</v>
      </c>
    </row>
    <row r="257" spans="3:19">
      <c r="C257" s="1" t="s">
        <v>19</v>
      </c>
      <c r="D257" s="2"/>
      <c r="E257" s="2"/>
      <c r="F257" s="2"/>
      <c r="G257" s="2"/>
      <c r="H257" s="2"/>
      <c r="I257" s="2"/>
      <c r="J257" s="2"/>
      <c r="K257" s="2"/>
      <c r="L257" s="8">
        <v>14.5</v>
      </c>
      <c r="M257" s="9">
        <v>46.6</v>
      </c>
      <c r="N257" s="9">
        <v>28.2</v>
      </c>
      <c r="O257" s="10">
        <v>10.7</v>
      </c>
      <c r="P257" s="8">
        <f>+L257+M257</f>
        <v>61.1</v>
      </c>
      <c r="Q257" s="10">
        <f>+N257+O257</f>
        <v>38.9</v>
      </c>
      <c r="R257" s="25">
        <f t="shared" ref="R257:R263" si="94">+M257+N257</f>
        <v>74.8</v>
      </c>
      <c r="S257" s="7">
        <f>+P257+Q257</f>
        <v>100</v>
      </c>
    </row>
    <row r="258" spans="3:19">
      <c r="C258" s="3" t="s">
        <v>20</v>
      </c>
      <c r="D258" s="4"/>
      <c r="E258" s="4"/>
      <c r="F258" s="4"/>
      <c r="G258" s="4"/>
      <c r="H258" s="4"/>
      <c r="I258" s="4"/>
      <c r="J258" s="4"/>
      <c r="K258" s="4"/>
      <c r="L258" s="11">
        <v>30.1</v>
      </c>
      <c r="M258" s="12">
        <v>48.4</v>
      </c>
      <c r="N258" s="12">
        <v>17.899999999999999</v>
      </c>
      <c r="O258" s="13">
        <v>3.5</v>
      </c>
      <c r="P258" s="11">
        <f t="shared" ref="P258:P263" si="95">+L258+M258</f>
        <v>78.5</v>
      </c>
      <c r="Q258" s="13">
        <f t="shared" ref="Q258:Q263" si="96">+N258+O258</f>
        <v>21.4</v>
      </c>
      <c r="R258" s="26">
        <f t="shared" si="94"/>
        <v>66.3</v>
      </c>
      <c r="S258" s="7">
        <f t="shared" ref="S258:S263" si="97">+P258+Q258</f>
        <v>99.9</v>
      </c>
    </row>
    <row r="259" spans="3:19">
      <c r="C259" s="3" t="s">
        <v>21</v>
      </c>
      <c r="D259" s="4"/>
      <c r="E259" s="4"/>
      <c r="F259" s="4"/>
      <c r="G259" s="4"/>
      <c r="H259" s="4"/>
      <c r="I259" s="4"/>
      <c r="J259" s="4"/>
      <c r="K259" s="4"/>
      <c r="L259" s="11">
        <v>42.4</v>
      </c>
      <c r="M259" s="12">
        <v>39.6</v>
      </c>
      <c r="N259" s="12">
        <v>14.4</v>
      </c>
      <c r="O259" s="13">
        <v>3.7</v>
      </c>
      <c r="P259" s="11">
        <f t="shared" si="95"/>
        <v>82</v>
      </c>
      <c r="Q259" s="13">
        <f t="shared" si="96"/>
        <v>18.100000000000001</v>
      </c>
      <c r="R259" s="26">
        <f t="shared" si="94"/>
        <v>54</v>
      </c>
      <c r="S259" s="7">
        <f t="shared" si="97"/>
        <v>100.1</v>
      </c>
    </row>
    <row r="260" spans="3:19">
      <c r="C260" s="3" t="s">
        <v>22</v>
      </c>
      <c r="D260" s="4"/>
      <c r="E260" s="4"/>
      <c r="F260" s="4"/>
      <c r="G260" s="4"/>
      <c r="H260" s="4"/>
      <c r="I260" s="4"/>
      <c r="J260" s="4"/>
      <c r="K260" s="4"/>
      <c r="L260" s="11">
        <v>33.299999999999997</v>
      </c>
      <c r="M260" s="12">
        <v>42.9</v>
      </c>
      <c r="N260" s="12">
        <v>18.600000000000001</v>
      </c>
      <c r="O260" s="13">
        <v>5.2</v>
      </c>
      <c r="P260" s="11">
        <f t="shared" si="95"/>
        <v>76.199999999999989</v>
      </c>
      <c r="Q260" s="13">
        <f t="shared" si="96"/>
        <v>23.8</v>
      </c>
      <c r="R260" s="26">
        <f t="shared" si="94"/>
        <v>61.5</v>
      </c>
      <c r="S260" s="7">
        <f t="shared" si="97"/>
        <v>99.999999999999986</v>
      </c>
    </row>
    <row r="261" spans="3:19">
      <c r="C261" s="3" t="s">
        <v>23</v>
      </c>
      <c r="D261" s="4"/>
      <c r="E261" s="4"/>
      <c r="F261" s="4"/>
      <c r="G261" s="4"/>
      <c r="H261" s="4"/>
      <c r="I261" s="4"/>
      <c r="J261" s="4"/>
      <c r="K261" s="4"/>
      <c r="L261" s="11">
        <v>23.1</v>
      </c>
      <c r="M261" s="12">
        <v>49.8</v>
      </c>
      <c r="N261" s="12">
        <v>23.6</v>
      </c>
      <c r="O261" s="13">
        <v>3.5</v>
      </c>
      <c r="P261" s="11">
        <f t="shared" si="95"/>
        <v>72.900000000000006</v>
      </c>
      <c r="Q261" s="13">
        <f t="shared" si="96"/>
        <v>27.1</v>
      </c>
      <c r="R261" s="26">
        <f t="shared" si="94"/>
        <v>73.400000000000006</v>
      </c>
      <c r="S261" s="7">
        <f t="shared" si="97"/>
        <v>100</v>
      </c>
    </row>
    <row r="262" spans="3:19">
      <c r="C262" s="3" t="s">
        <v>24</v>
      </c>
      <c r="D262" s="4"/>
      <c r="E262" s="4"/>
      <c r="F262" s="4"/>
      <c r="G262" s="4"/>
      <c r="H262" s="4"/>
      <c r="I262" s="4"/>
      <c r="J262" s="4"/>
      <c r="K262" s="4"/>
      <c r="L262" s="11">
        <v>25.3</v>
      </c>
      <c r="M262" s="12">
        <v>48.6</v>
      </c>
      <c r="N262" s="12">
        <v>22.5</v>
      </c>
      <c r="O262" s="13">
        <v>3.6</v>
      </c>
      <c r="P262" s="11">
        <f t="shared" si="95"/>
        <v>73.900000000000006</v>
      </c>
      <c r="Q262" s="13">
        <f t="shared" si="96"/>
        <v>26.1</v>
      </c>
      <c r="R262" s="26">
        <f t="shared" si="94"/>
        <v>71.099999999999994</v>
      </c>
      <c r="S262" s="7">
        <f t="shared" si="97"/>
        <v>100</v>
      </c>
    </row>
    <row r="263" spans="3:19">
      <c r="C263" s="5" t="s">
        <v>25</v>
      </c>
      <c r="D263" s="6"/>
      <c r="E263" s="6"/>
      <c r="F263" s="6"/>
      <c r="G263" s="6"/>
      <c r="H263" s="6"/>
      <c r="I263" s="6"/>
      <c r="J263" s="6"/>
      <c r="K263" s="6"/>
      <c r="L263" s="14">
        <v>29.4</v>
      </c>
      <c r="M263" s="15">
        <v>44.2</v>
      </c>
      <c r="N263" s="15">
        <v>22</v>
      </c>
      <c r="O263" s="16">
        <v>4.4000000000000004</v>
      </c>
      <c r="P263" s="14">
        <f t="shared" si="95"/>
        <v>73.599999999999994</v>
      </c>
      <c r="Q263" s="16">
        <f t="shared" si="96"/>
        <v>26.4</v>
      </c>
      <c r="R263" s="27">
        <f t="shared" si="94"/>
        <v>66.2</v>
      </c>
      <c r="S263" s="7">
        <f t="shared" si="97"/>
        <v>100</v>
      </c>
    </row>
    <row r="265" spans="3:19">
      <c r="C265" s="86" t="s">
        <v>58</v>
      </c>
      <c r="D265" s="86"/>
      <c r="E265" s="86"/>
      <c r="F265" s="86"/>
      <c r="G265" s="86"/>
      <c r="H265" s="86"/>
      <c r="I265" s="86"/>
      <c r="J265" s="86"/>
      <c r="K265" s="87"/>
      <c r="L265" s="80" t="s">
        <v>4</v>
      </c>
      <c r="M265" s="72" t="s">
        <v>5</v>
      </c>
      <c r="N265" s="72" t="s">
        <v>5</v>
      </c>
      <c r="O265" s="70" t="s">
        <v>6</v>
      </c>
      <c r="P265" s="80" t="s">
        <v>7</v>
      </c>
      <c r="Q265" s="70" t="s">
        <v>8</v>
      </c>
      <c r="R265" s="23" t="s">
        <v>31</v>
      </c>
    </row>
    <row r="266" spans="3:19">
      <c r="C266" s="88"/>
      <c r="D266" s="88"/>
      <c r="E266" s="88"/>
      <c r="F266" s="88"/>
      <c r="G266" s="88"/>
      <c r="H266" s="88"/>
      <c r="I266" s="88"/>
      <c r="J266" s="88"/>
      <c r="K266" s="89"/>
      <c r="L266" s="81"/>
      <c r="M266" s="73"/>
      <c r="N266" s="73"/>
      <c r="O266" s="71"/>
      <c r="P266" s="81"/>
      <c r="Q266" s="71"/>
      <c r="R266" s="24" t="s">
        <v>32</v>
      </c>
    </row>
    <row r="267" spans="3:19">
      <c r="C267" s="1" t="s">
        <v>19</v>
      </c>
      <c r="D267" s="2"/>
      <c r="E267" s="2"/>
      <c r="F267" s="2"/>
      <c r="G267" s="2"/>
      <c r="H267" s="2"/>
      <c r="I267" s="2"/>
      <c r="J267" s="2"/>
      <c r="K267" s="2"/>
      <c r="L267" s="11">
        <v>20.7</v>
      </c>
      <c r="M267" s="12">
        <v>47.2</v>
      </c>
      <c r="N267" s="12">
        <v>22</v>
      </c>
      <c r="O267" s="13">
        <v>10.1</v>
      </c>
      <c r="P267" s="8">
        <f>+L267+M267</f>
        <v>67.900000000000006</v>
      </c>
      <c r="Q267" s="10">
        <f>+N267+O267</f>
        <v>32.1</v>
      </c>
      <c r="R267" s="25">
        <f t="shared" ref="R267:R273" si="98">+M267+N267</f>
        <v>69.2</v>
      </c>
      <c r="S267" s="7">
        <f>+P267+Q267</f>
        <v>100</v>
      </c>
    </row>
    <row r="268" spans="3:19">
      <c r="C268" s="3" t="s">
        <v>20</v>
      </c>
      <c r="D268" s="4"/>
      <c r="E268" s="4"/>
      <c r="F268" s="4"/>
      <c r="G268" s="4"/>
      <c r="H268" s="4"/>
      <c r="I268" s="4"/>
      <c r="J268" s="4"/>
      <c r="K268" s="4"/>
      <c r="L268" s="11">
        <v>39.1</v>
      </c>
      <c r="M268" s="12">
        <v>48.2</v>
      </c>
      <c r="N268" s="12">
        <v>10.9</v>
      </c>
      <c r="O268" s="13">
        <v>1.8</v>
      </c>
      <c r="P268" s="11">
        <f t="shared" ref="P268:P273" si="99">+L268+M268</f>
        <v>87.300000000000011</v>
      </c>
      <c r="Q268" s="13">
        <f t="shared" ref="Q268:Q273" si="100">+N268+O268</f>
        <v>12.700000000000001</v>
      </c>
      <c r="R268" s="26">
        <f t="shared" si="98"/>
        <v>59.1</v>
      </c>
      <c r="S268" s="7">
        <f t="shared" ref="S268:S273" si="101">+P268+Q268</f>
        <v>100.00000000000001</v>
      </c>
    </row>
    <row r="269" spans="3:19">
      <c r="C269" s="3" t="s">
        <v>21</v>
      </c>
      <c r="D269" s="4"/>
      <c r="E269" s="4"/>
      <c r="F269" s="4"/>
      <c r="G269" s="4"/>
      <c r="H269" s="4"/>
      <c r="I269" s="4"/>
      <c r="J269" s="4"/>
      <c r="K269" s="4"/>
      <c r="L269" s="11">
        <v>43.5</v>
      </c>
      <c r="M269" s="12">
        <v>40.299999999999997</v>
      </c>
      <c r="N269" s="12">
        <v>14.2</v>
      </c>
      <c r="O269" s="13">
        <v>2</v>
      </c>
      <c r="P269" s="11">
        <f t="shared" si="99"/>
        <v>83.8</v>
      </c>
      <c r="Q269" s="13">
        <f t="shared" si="100"/>
        <v>16.2</v>
      </c>
      <c r="R269" s="26">
        <f t="shared" si="98"/>
        <v>54.5</v>
      </c>
      <c r="S269" s="7">
        <f t="shared" si="101"/>
        <v>100</v>
      </c>
    </row>
    <row r="270" spans="3:19">
      <c r="C270" s="3" t="s">
        <v>22</v>
      </c>
      <c r="D270" s="4"/>
      <c r="E270" s="4"/>
      <c r="F270" s="4"/>
      <c r="G270" s="4"/>
      <c r="H270" s="4"/>
      <c r="I270" s="4"/>
      <c r="J270" s="4"/>
      <c r="K270" s="4"/>
      <c r="L270" s="11">
        <v>40.700000000000003</v>
      </c>
      <c r="M270" s="12">
        <v>44.5</v>
      </c>
      <c r="N270" s="12">
        <v>11.2</v>
      </c>
      <c r="O270" s="13">
        <v>3.7</v>
      </c>
      <c r="P270" s="11">
        <f t="shared" si="99"/>
        <v>85.2</v>
      </c>
      <c r="Q270" s="13">
        <f t="shared" si="100"/>
        <v>14.899999999999999</v>
      </c>
      <c r="R270" s="26">
        <f t="shared" si="98"/>
        <v>55.7</v>
      </c>
      <c r="S270" s="7">
        <f t="shared" si="101"/>
        <v>100.1</v>
      </c>
    </row>
    <row r="271" spans="3:19">
      <c r="C271" s="3" t="s">
        <v>23</v>
      </c>
      <c r="D271" s="4"/>
      <c r="E271" s="4"/>
      <c r="F271" s="4"/>
      <c r="G271" s="4"/>
      <c r="H271" s="4"/>
      <c r="I271" s="4"/>
      <c r="J271" s="4"/>
      <c r="K271" s="4"/>
      <c r="L271" s="11">
        <v>26.3</v>
      </c>
      <c r="M271" s="12">
        <v>49.5</v>
      </c>
      <c r="N271" s="12">
        <v>22</v>
      </c>
      <c r="O271" s="13">
        <v>2.2999999999999998</v>
      </c>
      <c r="P271" s="11">
        <f t="shared" si="99"/>
        <v>75.8</v>
      </c>
      <c r="Q271" s="13">
        <f t="shared" si="100"/>
        <v>24.3</v>
      </c>
      <c r="R271" s="26">
        <f t="shared" si="98"/>
        <v>71.5</v>
      </c>
      <c r="S271" s="7">
        <f t="shared" si="101"/>
        <v>100.1</v>
      </c>
    </row>
    <row r="272" spans="3:19">
      <c r="C272" s="3" t="s">
        <v>24</v>
      </c>
      <c r="D272" s="4"/>
      <c r="E272" s="4"/>
      <c r="F272" s="4"/>
      <c r="G272" s="4"/>
      <c r="H272" s="4"/>
      <c r="I272" s="4"/>
      <c r="J272" s="4"/>
      <c r="K272" s="4"/>
      <c r="L272" s="11">
        <v>32.4</v>
      </c>
      <c r="M272" s="12">
        <v>48.8</v>
      </c>
      <c r="N272" s="12">
        <v>16</v>
      </c>
      <c r="O272" s="13">
        <v>2.8</v>
      </c>
      <c r="P272" s="11">
        <f t="shared" si="99"/>
        <v>81.199999999999989</v>
      </c>
      <c r="Q272" s="13">
        <f t="shared" si="100"/>
        <v>18.8</v>
      </c>
      <c r="R272" s="26">
        <f t="shared" si="98"/>
        <v>64.8</v>
      </c>
      <c r="S272" s="7">
        <f t="shared" si="101"/>
        <v>99.999999999999986</v>
      </c>
    </row>
    <row r="273" spans="3:19">
      <c r="C273" s="5" t="s">
        <v>25</v>
      </c>
      <c r="D273" s="6"/>
      <c r="E273" s="6"/>
      <c r="F273" s="6"/>
      <c r="G273" s="6"/>
      <c r="H273" s="6"/>
      <c r="I273" s="6"/>
      <c r="J273" s="6"/>
      <c r="K273" s="6"/>
      <c r="L273" s="14">
        <v>36.700000000000003</v>
      </c>
      <c r="M273" s="15">
        <v>47.9</v>
      </c>
      <c r="N273" s="15">
        <v>13.6</v>
      </c>
      <c r="O273" s="16">
        <v>1.8</v>
      </c>
      <c r="P273" s="14">
        <f t="shared" si="99"/>
        <v>84.6</v>
      </c>
      <c r="Q273" s="16">
        <f t="shared" si="100"/>
        <v>15.4</v>
      </c>
      <c r="R273" s="27">
        <f t="shared" si="98"/>
        <v>61.5</v>
      </c>
      <c r="S273" s="7">
        <f t="shared" si="101"/>
        <v>100</v>
      </c>
    </row>
    <row r="275" spans="3:19">
      <c r="C275" s="86" t="s">
        <v>59</v>
      </c>
      <c r="D275" s="86"/>
      <c r="E275" s="86"/>
      <c r="F275" s="86"/>
      <c r="G275" s="86"/>
      <c r="H275" s="86"/>
      <c r="I275" s="86"/>
      <c r="J275" s="86"/>
      <c r="K275" s="87"/>
      <c r="L275" s="80" t="s">
        <v>4</v>
      </c>
      <c r="M275" s="72" t="s">
        <v>5</v>
      </c>
      <c r="N275" s="72" t="s">
        <v>5</v>
      </c>
      <c r="O275" s="70" t="s">
        <v>6</v>
      </c>
      <c r="P275" s="80" t="s">
        <v>7</v>
      </c>
      <c r="Q275" s="70" t="s">
        <v>8</v>
      </c>
      <c r="R275" s="23" t="s">
        <v>31</v>
      </c>
    </row>
    <row r="276" spans="3:19">
      <c r="C276" s="88"/>
      <c r="D276" s="88"/>
      <c r="E276" s="88"/>
      <c r="F276" s="88"/>
      <c r="G276" s="88"/>
      <c r="H276" s="88"/>
      <c r="I276" s="88"/>
      <c r="J276" s="88"/>
      <c r="K276" s="89"/>
      <c r="L276" s="81"/>
      <c r="M276" s="73"/>
      <c r="N276" s="73"/>
      <c r="O276" s="71"/>
      <c r="P276" s="81"/>
      <c r="Q276" s="71"/>
      <c r="R276" s="24" t="s">
        <v>32</v>
      </c>
    </row>
    <row r="277" spans="3:19">
      <c r="C277" s="1" t="s">
        <v>19</v>
      </c>
      <c r="D277" s="2"/>
      <c r="E277" s="2"/>
      <c r="F277" s="2"/>
      <c r="G277" s="2"/>
      <c r="H277" s="2"/>
      <c r="I277" s="2"/>
      <c r="J277" s="2"/>
      <c r="K277" s="2"/>
      <c r="L277" s="8">
        <v>12.9</v>
      </c>
      <c r="M277" s="9">
        <v>41.3</v>
      </c>
      <c r="N277" s="9">
        <v>33.6</v>
      </c>
      <c r="O277" s="10">
        <v>12.3</v>
      </c>
      <c r="P277" s="8">
        <f>+L277+M277</f>
        <v>54.199999999999996</v>
      </c>
      <c r="Q277" s="10">
        <f>+N277+O277</f>
        <v>45.900000000000006</v>
      </c>
      <c r="R277" s="25">
        <f t="shared" ref="R277:R283" si="102">+M277+N277</f>
        <v>74.900000000000006</v>
      </c>
      <c r="S277" s="7">
        <f>+P277+Q277</f>
        <v>100.1</v>
      </c>
    </row>
    <row r="278" spans="3:19">
      <c r="C278" s="3" t="s">
        <v>20</v>
      </c>
      <c r="D278" s="4"/>
      <c r="E278" s="4"/>
      <c r="F278" s="4"/>
      <c r="G278" s="4"/>
      <c r="H278" s="4"/>
      <c r="I278" s="4"/>
      <c r="J278" s="4"/>
      <c r="K278" s="4"/>
      <c r="L278" s="11">
        <v>32.5</v>
      </c>
      <c r="M278" s="12">
        <v>42</v>
      </c>
      <c r="N278" s="12">
        <v>21.4</v>
      </c>
      <c r="O278" s="13">
        <v>4.0999999999999996</v>
      </c>
      <c r="P278" s="11">
        <f t="shared" ref="P278:P283" si="103">+L278+M278</f>
        <v>74.5</v>
      </c>
      <c r="Q278" s="13">
        <f t="shared" ref="Q278:Q283" si="104">+N278+O278</f>
        <v>25.5</v>
      </c>
      <c r="R278" s="26">
        <f t="shared" si="102"/>
        <v>63.4</v>
      </c>
      <c r="S278" s="7">
        <f t="shared" ref="S278:S283" si="105">+P278+Q278</f>
        <v>100</v>
      </c>
    </row>
    <row r="279" spans="3:19">
      <c r="C279" s="3" t="s">
        <v>21</v>
      </c>
      <c r="D279" s="4"/>
      <c r="E279" s="4"/>
      <c r="F279" s="4"/>
      <c r="G279" s="4"/>
      <c r="H279" s="4"/>
      <c r="I279" s="4"/>
      <c r="J279" s="4"/>
      <c r="K279" s="4"/>
      <c r="L279" s="11">
        <v>37.799999999999997</v>
      </c>
      <c r="M279" s="12">
        <v>35.6</v>
      </c>
      <c r="N279" s="12">
        <v>20.5</v>
      </c>
      <c r="O279" s="13">
        <v>6.1</v>
      </c>
      <c r="P279" s="11">
        <f t="shared" si="103"/>
        <v>73.400000000000006</v>
      </c>
      <c r="Q279" s="13">
        <f t="shared" si="104"/>
        <v>26.6</v>
      </c>
      <c r="R279" s="26">
        <f t="shared" si="102"/>
        <v>56.1</v>
      </c>
      <c r="S279" s="7">
        <f t="shared" si="105"/>
        <v>100</v>
      </c>
    </row>
    <row r="280" spans="3:19">
      <c r="C280" s="3" t="s">
        <v>22</v>
      </c>
      <c r="D280" s="4"/>
      <c r="E280" s="4"/>
      <c r="F280" s="4"/>
      <c r="G280" s="4"/>
      <c r="H280" s="4"/>
      <c r="I280" s="4"/>
      <c r="J280" s="4"/>
      <c r="K280" s="4"/>
      <c r="L280" s="11">
        <v>31.4</v>
      </c>
      <c r="M280" s="12">
        <v>44.5</v>
      </c>
      <c r="N280" s="12">
        <v>17.3</v>
      </c>
      <c r="O280" s="13">
        <v>6.7</v>
      </c>
      <c r="P280" s="11">
        <f t="shared" si="103"/>
        <v>75.900000000000006</v>
      </c>
      <c r="Q280" s="13">
        <f t="shared" si="104"/>
        <v>24</v>
      </c>
      <c r="R280" s="26">
        <f t="shared" si="102"/>
        <v>61.8</v>
      </c>
      <c r="S280" s="7">
        <f t="shared" si="105"/>
        <v>99.9</v>
      </c>
    </row>
    <row r="281" spans="3:19">
      <c r="C281" s="3" t="s">
        <v>23</v>
      </c>
      <c r="D281" s="4"/>
      <c r="E281" s="4"/>
      <c r="F281" s="4"/>
      <c r="G281" s="4"/>
      <c r="H281" s="4"/>
      <c r="I281" s="4"/>
      <c r="J281" s="4"/>
      <c r="K281" s="4"/>
      <c r="L281" s="11">
        <v>19.5</v>
      </c>
      <c r="M281" s="12">
        <v>38.700000000000003</v>
      </c>
      <c r="N281" s="12">
        <v>33.9</v>
      </c>
      <c r="O281" s="13">
        <v>7.8</v>
      </c>
      <c r="P281" s="11">
        <f t="shared" si="103"/>
        <v>58.2</v>
      </c>
      <c r="Q281" s="13">
        <f t="shared" si="104"/>
        <v>41.699999999999996</v>
      </c>
      <c r="R281" s="26">
        <f t="shared" si="102"/>
        <v>72.599999999999994</v>
      </c>
      <c r="S281" s="7">
        <f t="shared" si="105"/>
        <v>99.9</v>
      </c>
    </row>
    <row r="282" spans="3:19">
      <c r="C282" s="3" t="s">
        <v>24</v>
      </c>
      <c r="D282" s="4"/>
      <c r="E282" s="4"/>
      <c r="F282" s="4"/>
      <c r="G282" s="4"/>
      <c r="H282" s="4"/>
      <c r="I282" s="4"/>
      <c r="J282" s="4"/>
      <c r="K282" s="4"/>
      <c r="L282" s="11">
        <v>24.5</v>
      </c>
      <c r="M282" s="12">
        <v>40.799999999999997</v>
      </c>
      <c r="N282" s="12">
        <v>23</v>
      </c>
      <c r="O282" s="13">
        <v>11.8</v>
      </c>
      <c r="P282" s="11">
        <f t="shared" si="103"/>
        <v>65.3</v>
      </c>
      <c r="Q282" s="13">
        <f t="shared" si="104"/>
        <v>34.799999999999997</v>
      </c>
      <c r="R282" s="26">
        <f t="shared" si="102"/>
        <v>63.8</v>
      </c>
      <c r="S282" s="7">
        <f t="shared" si="105"/>
        <v>100.1</v>
      </c>
    </row>
    <row r="283" spans="3:19">
      <c r="C283" s="5" t="s">
        <v>25</v>
      </c>
      <c r="D283" s="6"/>
      <c r="E283" s="6"/>
      <c r="F283" s="6"/>
      <c r="G283" s="6"/>
      <c r="H283" s="6"/>
      <c r="I283" s="6"/>
      <c r="J283" s="6"/>
      <c r="K283" s="6"/>
      <c r="L283" s="14">
        <v>29.8</v>
      </c>
      <c r="M283" s="15">
        <v>42.2</v>
      </c>
      <c r="N283" s="15">
        <v>20.7</v>
      </c>
      <c r="O283" s="16">
        <v>7.2</v>
      </c>
      <c r="P283" s="14">
        <f t="shared" si="103"/>
        <v>72</v>
      </c>
      <c r="Q283" s="16">
        <f t="shared" si="104"/>
        <v>27.9</v>
      </c>
      <c r="R283" s="27">
        <f t="shared" si="102"/>
        <v>62.900000000000006</v>
      </c>
      <c r="S283" s="7">
        <f t="shared" si="105"/>
        <v>99.9</v>
      </c>
    </row>
    <row r="284" spans="3:19">
      <c r="C284" s="86" t="s">
        <v>60</v>
      </c>
      <c r="D284" s="86"/>
      <c r="E284" s="86"/>
      <c r="F284" s="86"/>
      <c r="G284" s="86"/>
      <c r="H284" s="86"/>
      <c r="I284" s="86"/>
      <c r="J284" s="86"/>
      <c r="K284" s="87"/>
      <c r="L284" s="80" t="s">
        <v>4</v>
      </c>
      <c r="M284" s="72" t="s">
        <v>5</v>
      </c>
      <c r="N284" s="72" t="s">
        <v>5</v>
      </c>
      <c r="O284" s="70" t="s">
        <v>6</v>
      </c>
      <c r="P284" s="80" t="s">
        <v>7</v>
      </c>
      <c r="Q284" s="70" t="s">
        <v>8</v>
      </c>
      <c r="R284" s="23" t="s">
        <v>31</v>
      </c>
    </row>
    <row r="285" spans="3:19">
      <c r="C285" s="88"/>
      <c r="D285" s="88"/>
      <c r="E285" s="88"/>
      <c r="F285" s="88"/>
      <c r="G285" s="88"/>
      <c r="H285" s="88"/>
      <c r="I285" s="88"/>
      <c r="J285" s="88"/>
      <c r="K285" s="89"/>
      <c r="L285" s="81"/>
      <c r="M285" s="73"/>
      <c r="N285" s="73"/>
      <c r="O285" s="71"/>
      <c r="P285" s="81"/>
      <c r="Q285" s="71"/>
      <c r="R285" s="24" t="s">
        <v>32</v>
      </c>
    </row>
    <row r="286" spans="3:19">
      <c r="C286" s="1" t="s">
        <v>19</v>
      </c>
      <c r="D286" s="2"/>
      <c r="E286" s="2"/>
      <c r="F286" s="2"/>
      <c r="G286" s="2"/>
      <c r="H286" s="2"/>
      <c r="I286" s="2"/>
      <c r="J286" s="2"/>
      <c r="K286" s="2"/>
      <c r="L286" s="11">
        <v>19.399999999999999</v>
      </c>
      <c r="M286" s="12">
        <v>40.4</v>
      </c>
      <c r="N286" s="12">
        <v>27.7</v>
      </c>
      <c r="O286" s="13">
        <v>12.5</v>
      </c>
      <c r="P286" s="8">
        <f>+L286+M286</f>
        <v>59.8</v>
      </c>
      <c r="Q286" s="10">
        <f>+N286+O286</f>
        <v>40.200000000000003</v>
      </c>
      <c r="R286" s="25">
        <f t="shared" ref="R286:R292" si="106">+M286+N286</f>
        <v>68.099999999999994</v>
      </c>
      <c r="S286" s="7">
        <f>+P286+Q286</f>
        <v>100</v>
      </c>
    </row>
    <row r="287" spans="3:19">
      <c r="C287" s="3" t="s">
        <v>20</v>
      </c>
      <c r="D287" s="4"/>
      <c r="E287" s="4"/>
      <c r="F287" s="4"/>
      <c r="G287" s="4"/>
      <c r="H287" s="4"/>
      <c r="I287" s="4"/>
      <c r="J287" s="4"/>
      <c r="K287" s="4"/>
      <c r="L287" s="11">
        <v>27.3</v>
      </c>
      <c r="M287" s="12">
        <v>38.299999999999997</v>
      </c>
      <c r="N287" s="12">
        <v>25.5</v>
      </c>
      <c r="O287" s="13">
        <v>8.9</v>
      </c>
      <c r="P287" s="11">
        <f t="shared" ref="P287:P292" si="107">+L287+M287</f>
        <v>65.599999999999994</v>
      </c>
      <c r="Q287" s="13">
        <f t="shared" ref="Q287:Q292" si="108">+N287+O287</f>
        <v>34.4</v>
      </c>
      <c r="R287" s="26">
        <f t="shared" si="106"/>
        <v>63.8</v>
      </c>
      <c r="S287" s="7">
        <f t="shared" ref="S287:S292" si="109">+P287+Q287</f>
        <v>100</v>
      </c>
    </row>
    <row r="288" spans="3:19">
      <c r="C288" s="3" t="s">
        <v>21</v>
      </c>
      <c r="D288" s="4"/>
      <c r="E288" s="4"/>
      <c r="F288" s="4"/>
      <c r="G288" s="4"/>
      <c r="H288" s="4"/>
      <c r="I288" s="4"/>
      <c r="J288" s="4"/>
      <c r="K288" s="4"/>
      <c r="L288" s="11">
        <v>27.1</v>
      </c>
      <c r="M288" s="12">
        <v>27.5</v>
      </c>
      <c r="N288" s="12">
        <v>25.1</v>
      </c>
      <c r="O288" s="13">
        <v>20.3</v>
      </c>
      <c r="P288" s="11">
        <f t="shared" si="107"/>
        <v>54.6</v>
      </c>
      <c r="Q288" s="13">
        <f t="shared" si="108"/>
        <v>45.400000000000006</v>
      </c>
      <c r="R288" s="26">
        <f t="shared" si="106"/>
        <v>52.6</v>
      </c>
      <c r="S288" s="7">
        <f t="shared" si="109"/>
        <v>100</v>
      </c>
    </row>
    <row r="289" spans="3:19">
      <c r="C289" s="3" t="s">
        <v>22</v>
      </c>
      <c r="D289" s="4"/>
      <c r="E289" s="4"/>
      <c r="F289" s="4"/>
      <c r="G289" s="4"/>
      <c r="H289" s="4"/>
      <c r="I289" s="4"/>
      <c r="J289" s="4"/>
      <c r="K289" s="4"/>
      <c r="L289" s="11">
        <v>26.7</v>
      </c>
      <c r="M289" s="12">
        <v>36</v>
      </c>
      <c r="N289" s="12">
        <v>22.3</v>
      </c>
      <c r="O289" s="13">
        <v>15</v>
      </c>
      <c r="P289" s="11">
        <f t="shared" si="107"/>
        <v>62.7</v>
      </c>
      <c r="Q289" s="13">
        <f t="shared" si="108"/>
        <v>37.299999999999997</v>
      </c>
      <c r="R289" s="26">
        <f t="shared" si="106"/>
        <v>58.3</v>
      </c>
      <c r="S289" s="7">
        <f t="shared" si="109"/>
        <v>100</v>
      </c>
    </row>
    <row r="290" spans="3:19">
      <c r="C290" s="3" t="s">
        <v>23</v>
      </c>
      <c r="D290" s="4"/>
      <c r="E290" s="4"/>
      <c r="F290" s="4"/>
      <c r="G290" s="4"/>
      <c r="H290" s="4"/>
      <c r="I290" s="4"/>
      <c r="J290" s="4"/>
      <c r="K290" s="4"/>
      <c r="L290" s="11">
        <v>34.4</v>
      </c>
      <c r="M290" s="12">
        <v>38.799999999999997</v>
      </c>
      <c r="N290" s="12">
        <v>20.3</v>
      </c>
      <c r="O290" s="13">
        <v>6.5</v>
      </c>
      <c r="P290" s="11">
        <f t="shared" si="107"/>
        <v>73.199999999999989</v>
      </c>
      <c r="Q290" s="13">
        <f t="shared" si="108"/>
        <v>26.8</v>
      </c>
      <c r="R290" s="26">
        <f t="shared" si="106"/>
        <v>59.099999999999994</v>
      </c>
      <c r="S290" s="7">
        <f t="shared" si="109"/>
        <v>99.999999999999986</v>
      </c>
    </row>
    <row r="291" spans="3:19">
      <c r="C291" s="3" t="s">
        <v>24</v>
      </c>
      <c r="D291" s="4"/>
      <c r="E291" s="4"/>
      <c r="F291" s="4"/>
      <c r="G291" s="4"/>
      <c r="H291" s="4"/>
      <c r="I291" s="4"/>
      <c r="J291" s="4"/>
      <c r="K291" s="4"/>
      <c r="L291" s="11">
        <v>29.3</v>
      </c>
      <c r="M291" s="12">
        <v>42.4</v>
      </c>
      <c r="N291" s="12">
        <v>19.899999999999999</v>
      </c>
      <c r="O291" s="13">
        <v>8.3000000000000007</v>
      </c>
      <c r="P291" s="11">
        <f t="shared" si="107"/>
        <v>71.7</v>
      </c>
      <c r="Q291" s="13">
        <f t="shared" si="108"/>
        <v>28.2</v>
      </c>
      <c r="R291" s="26">
        <f t="shared" si="106"/>
        <v>62.3</v>
      </c>
      <c r="S291" s="7">
        <f t="shared" si="109"/>
        <v>99.9</v>
      </c>
    </row>
    <row r="292" spans="3:19">
      <c r="C292" s="5" t="s">
        <v>25</v>
      </c>
      <c r="D292" s="6"/>
      <c r="E292" s="6"/>
      <c r="F292" s="6"/>
      <c r="G292" s="6"/>
      <c r="H292" s="6"/>
      <c r="I292" s="6"/>
      <c r="J292" s="6"/>
      <c r="K292" s="6"/>
      <c r="L292" s="14">
        <v>25.4</v>
      </c>
      <c r="M292" s="15">
        <v>29</v>
      </c>
      <c r="N292" s="15">
        <v>26</v>
      </c>
      <c r="O292" s="16">
        <v>19.600000000000001</v>
      </c>
      <c r="P292" s="14">
        <f t="shared" si="107"/>
        <v>54.4</v>
      </c>
      <c r="Q292" s="16">
        <f t="shared" si="108"/>
        <v>45.6</v>
      </c>
      <c r="R292" s="27">
        <f t="shared" si="106"/>
        <v>55</v>
      </c>
      <c r="S292" s="7">
        <f t="shared" si="109"/>
        <v>100</v>
      </c>
    </row>
    <row r="294" spans="3:19">
      <c r="C294" s="86" t="s">
        <v>61</v>
      </c>
      <c r="D294" s="86"/>
      <c r="E294" s="86"/>
      <c r="F294" s="86"/>
      <c r="G294" s="86"/>
      <c r="H294" s="86"/>
      <c r="I294" s="86"/>
      <c r="J294" s="86"/>
      <c r="K294" s="87"/>
      <c r="L294" s="80" t="s">
        <v>4</v>
      </c>
      <c r="M294" s="72" t="s">
        <v>5</v>
      </c>
      <c r="N294" s="72" t="s">
        <v>5</v>
      </c>
      <c r="O294" s="70" t="s">
        <v>6</v>
      </c>
      <c r="P294" s="80" t="s">
        <v>7</v>
      </c>
      <c r="Q294" s="70" t="s">
        <v>8</v>
      </c>
      <c r="R294" s="23" t="s">
        <v>31</v>
      </c>
    </row>
    <row r="295" spans="3:19">
      <c r="C295" s="88"/>
      <c r="D295" s="88"/>
      <c r="E295" s="88"/>
      <c r="F295" s="88"/>
      <c r="G295" s="88"/>
      <c r="H295" s="88"/>
      <c r="I295" s="88"/>
      <c r="J295" s="88"/>
      <c r="K295" s="89"/>
      <c r="L295" s="81"/>
      <c r="M295" s="73"/>
      <c r="N295" s="73"/>
      <c r="O295" s="71"/>
      <c r="P295" s="81"/>
      <c r="Q295" s="71"/>
      <c r="R295" s="24" t="s">
        <v>32</v>
      </c>
    </row>
    <row r="296" spans="3:19">
      <c r="C296" s="1" t="s">
        <v>19</v>
      </c>
      <c r="D296" s="2"/>
      <c r="E296" s="2"/>
      <c r="F296" s="2"/>
      <c r="G296" s="2"/>
      <c r="H296" s="2"/>
      <c r="I296" s="2"/>
      <c r="J296" s="2"/>
      <c r="K296" s="2"/>
      <c r="L296" s="11">
        <v>43.7</v>
      </c>
      <c r="M296" s="12">
        <v>43.9</v>
      </c>
      <c r="N296" s="12">
        <v>9.5</v>
      </c>
      <c r="O296" s="13">
        <v>2.9</v>
      </c>
      <c r="P296" s="8">
        <f>+L296+M296</f>
        <v>87.6</v>
      </c>
      <c r="Q296" s="10">
        <f>+N296+O296</f>
        <v>12.4</v>
      </c>
      <c r="R296" s="25">
        <f t="shared" ref="R296:R302" si="110">+M296+N296</f>
        <v>53.4</v>
      </c>
      <c r="S296" s="7">
        <f>+P296+Q296</f>
        <v>100</v>
      </c>
    </row>
    <row r="297" spans="3:19">
      <c r="C297" s="3" t="s">
        <v>20</v>
      </c>
      <c r="D297" s="4"/>
      <c r="E297" s="4"/>
      <c r="F297" s="4"/>
      <c r="G297" s="4"/>
      <c r="H297" s="4"/>
      <c r="I297" s="4"/>
      <c r="J297" s="4"/>
      <c r="K297" s="4"/>
      <c r="L297" s="11">
        <v>46.4</v>
      </c>
      <c r="M297" s="12">
        <v>42</v>
      </c>
      <c r="N297" s="12">
        <v>9.6</v>
      </c>
      <c r="O297" s="13">
        <v>1.9</v>
      </c>
      <c r="P297" s="11">
        <f t="shared" ref="P297:P302" si="111">+L297+M297</f>
        <v>88.4</v>
      </c>
      <c r="Q297" s="13">
        <f t="shared" ref="Q297:Q302" si="112">+N297+O297</f>
        <v>11.5</v>
      </c>
      <c r="R297" s="26">
        <f t="shared" si="110"/>
        <v>51.6</v>
      </c>
      <c r="S297" s="7">
        <f t="shared" ref="S297:S302" si="113">+P297+Q297</f>
        <v>99.9</v>
      </c>
    </row>
    <row r="298" spans="3:19">
      <c r="C298" s="3" t="s">
        <v>21</v>
      </c>
      <c r="D298" s="4"/>
      <c r="E298" s="4"/>
      <c r="F298" s="4"/>
      <c r="G298" s="4"/>
      <c r="H298" s="4"/>
      <c r="I298" s="4"/>
      <c r="J298" s="4"/>
      <c r="K298" s="4"/>
      <c r="L298" s="11">
        <v>44.7</v>
      </c>
      <c r="M298" s="12">
        <v>40.299999999999997</v>
      </c>
      <c r="N298" s="12">
        <v>12</v>
      </c>
      <c r="O298" s="13">
        <v>3</v>
      </c>
      <c r="P298" s="11">
        <f t="shared" si="111"/>
        <v>85</v>
      </c>
      <c r="Q298" s="13">
        <f t="shared" si="112"/>
        <v>15</v>
      </c>
      <c r="R298" s="26">
        <f t="shared" si="110"/>
        <v>52.3</v>
      </c>
      <c r="S298" s="7">
        <f t="shared" si="113"/>
        <v>100</v>
      </c>
    </row>
    <row r="299" spans="3:19">
      <c r="C299" s="3" t="s">
        <v>22</v>
      </c>
      <c r="D299" s="4"/>
      <c r="E299" s="4"/>
      <c r="F299" s="4"/>
      <c r="G299" s="4"/>
      <c r="H299" s="4"/>
      <c r="I299" s="4"/>
      <c r="J299" s="4"/>
      <c r="K299" s="4"/>
      <c r="L299" s="11">
        <v>38.6</v>
      </c>
      <c r="M299" s="12">
        <v>43.2</v>
      </c>
      <c r="N299" s="12">
        <v>13.5</v>
      </c>
      <c r="O299" s="13">
        <v>4.5999999999999996</v>
      </c>
      <c r="P299" s="11">
        <f t="shared" si="111"/>
        <v>81.800000000000011</v>
      </c>
      <c r="Q299" s="13">
        <f t="shared" si="112"/>
        <v>18.100000000000001</v>
      </c>
      <c r="R299" s="26">
        <f t="shared" si="110"/>
        <v>56.7</v>
      </c>
      <c r="S299" s="7">
        <f t="shared" si="113"/>
        <v>99.9</v>
      </c>
    </row>
    <row r="300" spans="3:19">
      <c r="C300" s="3" t="s">
        <v>23</v>
      </c>
      <c r="D300" s="4"/>
      <c r="E300" s="4"/>
      <c r="F300" s="4"/>
      <c r="G300" s="4"/>
      <c r="H300" s="4"/>
      <c r="I300" s="4"/>
      <c r="J300" s="4"/>
      <c r="K300" s="4"/>
      <c r="L300" s="11">
        <v>51</v>
      </c>
      <c r="M300" s="12">
        <v>37.6</v>
      </c>
      <c r="N300" s="12">
        <v>10.3</v>
      </c>
      <c r="O300" s="13">
        <v>1.1000000000000001</v>
      </c>
      <c r="P300" s="11">
        <f t="shared" si="111"/>
        <v>88.6</v>
      </c>
      <c r="Q300" s="13">
        <f t="shared" si="112"/>
        <v>11.4</v>
      </c>
      <c r="R300" s="26">
        <f t="shared" si="110"/>
        <v>47.900000000000006</v>
      </c>
      <c r="S300" s="7">
        <f t="shared" si="113"/>
        <v>100</v>
      </c>
    </row>
    <row r="301" spans="3:19">
      <c r="C301" s="3" t="s">
        <v>24</v>
      </c>
      <c r="D301" s="4"/>
      <c r="E301" s="4"/>
      <c r="F301" s="4"/>
      <c r="G301" s="4"/>
      <c r="H301" s="4"/>
      <c r="I301" s="4"/>
      <c r="J301" s="4"/>
      <c r="K301" s="4"/>
      <c r="L301" s="11">
        <v>41.1</v>
      </c>
      <c r="M301" s="12">
        <v>47.2</v>
      </c>
      <c r="N301" s="12">
        <v>9.1999999999999993</v>
      </c>
      <c r="O301" s="13">
        <v>2.5</v>
      </c>
      <c r="P301" s="11">
        <f t="shared" si="111"/>
        <v>88.300000000000011</v>
      </c>
      <c r="Q301" s="13">
        <f t="shared" si="112"/>
        <v>11.7</v>
      </c>
      <c r="R301" s="26">
        <f t="shared" si="110"/>
        <v>56.400000000000006</v>
      </c>
      <c r="S301" s="7">
        <f t="shared" si="113"/>
        <v>100.00000000000001</v>
      </c>
    </row>
    <row r="302" spans="3:19">
      <c r="C302" s="5" t="s">
        <v>25</v>
      </c>
      <c r="D302" s="6"/>
      <c r="E302" s="6"/>
      <c r="F302" s="6"/>
      <c r="G302" s="6"/>
      <c r="H302" s="6"/>
      <c r="I302" s="6"/>
      <c r="J302" s="6"/>
      <c r="K302" s="6"/>
      <c r="L302" s="14">
        <v>45.9</v>
      </c>
      <c r="M302" s="15">
        <v>38.5</v>
      </c>
      <c r="N302" s="15">
        <v>12.1</v>
      </c>
      <c r="O302" s="16">
        <v>3.5</v>
      </c>
      <c r="P302" s="14">
        <f t="shared" si="111"/>
        <v>84.4</v>
      </c>
      <c r="Q302" s="16">
        <f t="shared" si="112"/>
        <v>15.6</v>
      </c>
      <c r="R302" s="27">
        <f t="shared" si="110"/>
        <v>50.6</v>
      </c>
      <c r="S302" s="7">
        <f t="shared" si="113"/>
        <v>100</v>
      </c>
    </row>
    <row r="304" spans="3:19">
      <c r="C304" s="86" t="s">
        <v>62</v>
      </c>
      <c r="D304" s="86"/>
      <c r="E304" s="86"/>
      <c r="F304" s="86"/>
      <c r="G304" s="86"/>
      <c r="H304" s="86"/>
      <c r="I304" s="86"/>
      <c r="J304" s="86"/>
      <c r="K304" s="87"/>
      <c r="L304" s="80" t="s">
        <v>4</v>
      </c>
      <c r="M304" s="72" t="s">
        <v>5</v>
      </c>
      <c r="N304" s="72" t="s">
        <v>5</v>
      </c>
      <c r="O304" s="70" t="s">
        <v>6</v>
      </c>
      <c r="P304" s="80" t="s">
        <v>7</v>
      </c>
      <c r="Q304" s="70" t="s">
        <v>8</v>
      </c>
      <c r="R304" s="23" t="s">
        <v>31</v>
      </c>
    </row>
    <row r="305" spans="3:19">
      <c r="C305" s="88"/>
      <c r="D305" s="88"/>
      <c r="E305" s="88"/>
      <c r="F305" s="88"/>
      <c r="G305" s="88"/>
      <c r="H305" s="88"/>
      <c r="I305" s="88"/>
      <c r="J305" s="88"/>
      <c r="K305" s="89"/>
      <c r="L305" s="81"/>
      <c r="M305" s="73"/>
      <c r="N305" s="73"/>
      <c r="O305" s="71"/>
      <c r="P305" s="81"/>
      <c r="Q305" s="71"/>
      <c r="R305" s="24" t="s">
        <v>32</v>
      </c>
    </row>
    <row r="306" spans="3:19">
      <c r="C306" s="1" t="s">
        <v>19</v>
      </c>
      <c r="D306" s="2"/>
      <c r="E306" s="2"/>
      <c r="F306" s="2"/>
      <c r="G306" s="2"/>
      <c r="H306" s="2"/>
      <c r="I306" s="2"/>
      <c r="J306" s="2"/>
      <c r="K306" s="2"/>
      <c r="L306" s="11">
        <v>19.100000000000001</v>
      </c>
      <c r="M306" s="12">
        <v>48.3</v>
      </c>
      <c r="N306" s="12">
        <v>24.9</v>
      </c>
      <c r="O306" s="13">
        <v>7.7</v>
      </c>
      <c r="P306" s="8">
        <f>+L306+M306</f>
        <v>67.400000000000006</v>
      </c>
      <c r="Q306" s="10">
        <f>+N306+O306</f>
        <v>32.6</v>
      </c>
      <c r="R306" s="25">
        <f t="shared" ref="R306:R312" si="114">+M306+N306</f>
        <v>73.199999999999989</v>
      </c>
      <c r="S306" s="7">
        <f>+P306+Q306</f>
        <v>100</v>
      </c>
    </row>
    <row r="307" spans="3:19">
      <c r="C307" s="3" t="s">
        <v>20</v>
      </c>
      <c r="D307" s="4"/>
      <c r="E307" s="4"/>
      <c r="F307" s="4"/>
      <c r="G307" s="4"/>
      <c r="H307" s="4"/>
      <c r="I307" s="4"/>
      <c r="J307" s="4"/>
      <c r="K307" s="4"/>
      <c r="L307" s="11">
        <v>27.4</v>
      </c>
      <c r="M307" s="12">
        <v>44.7</v>
      </c>
      <c r="N307" s="12">
        <v>21.7</v>
      </c>
      <c r="O307" s="13">
        <v>6.1</v>
      </c>
      <c r="P307" s="11">
        <f t="shared" ref="P307:P312" si="115">+L307+M307</f>
        <v>72.099999999999994</v>
      </c>
      <c r="Q307" s="13">
        <f t="shared" ref="Q307:Q312" si="116">+N307+O307</f>
        <v>27.799999999999997</v>
      </c>
      <c r="R307" s="26">
        <f t="shared" si="114"/>
        <v>66.400000000000006</v>
      </c>
      <c r="S307" s="7">
        <f t="shared" ref="S307:S312" si="117">+P307+Q307</f>
        <v>99.899999999999991</v>
      </c>
    </row>
    <row r="308" spans="3:19">
      <c r="C308" s="3" t="s">
        <v>21</v>
      </c>
      <c r="D308" s="4"/>
      <c r="E308" s="4"/>
      <c r="F308" s="4"/>
      <c r="G308" s="4"/>
      <c r="H308" s="4"/>
      <c r="I308" s="4"/>
      <c r="J308" s="4"/>
      <c r="K308" s="4"/>
      <c r="L308" s="11">
        <v>49.7</v>
      </c>
      <c r="M308" s="12">
        <v>34.9</v>
      </c>
      <c r="N308" s="12">
        <v>11.4</v>
      </c>
      <c r="O308" s="13">
        <v>4</v>
      </c>
      <c r="P308" s="11">
        <f t="shared" si="115"/>
        <v>84.6</v>
      </c>
      <c r="Q308" s="13">
        <f t="shared" si="116"/>
        <v>15.4</v>
      </c>
      <c r="R308" s="26">
        <f t="shared" si="114"/>
        <v>46.3</v>
      </c>
      <c r="S308" s="7">
        <f t="shared" si="117"/>
        <v>100</v>
      </c>
    </row>
    <row r="309" spans="3:19">
      <c r="C309" s="3" t="s">
        <v>22</v>
      </c>
      <c r="D309" s="4"/>
      <c r="E309" s="4"/>
      <c r="F309" s="4"/>
      <c r="G309" s="4"/>
      <c r="H309" s="4"/>
      <c r="I309" s="4"/>
      <c r="J309" s="4"/>
      <c r="K309" s="4"/>
      <c r="L309" s="11">
        <v>41.6</v>
      </c>
      <c r="M309" s="12">
        <v>43.1</v>
      </c>
      <c r="N309" s="12">
        <v>11.9</v>
      </c>
      <c r="O309" s="13">
        <v>3.4</v>
      </c>
      <c r="P309" s="11">
        <f t="shared" si="115"/>
        <v>84.7</v>
      </c>
      <c r="Q309" s="13">
        <f t="shared" si="116"/>
        <v>15.3</v>
      </c>
      <c r="R309" s="26">
        <f t="shared" si="114"/>
        <v>55</v>
      </c>
      <c r="S309" s="7">
        <f t="shared" si="117"/>
        <v>100</v>
      </c>
    </row>
    <row r="310" spans="3:19">
      <c r="C310" s="3" t="s">
        <v>23</v>
      </c>
      <c r="D310" s="4"/>
      <c r="E310" s="4"/>
      <c r="F310" s="4"/>
      <c r="G310" s="4"/>
      <c r="H310" s="4"/>
      <c r="I310" s="4"/>
      <c r="J310" s="4"/>
      <c r="K310" s="4"/>
      <c r="L310" s="11">
        <v>41.7</v>
      </c>
      <c r="M310" s="12">
        <v>41.4</v>
      </c>
      <c r="N310" s="12">
        <v>13.7</v>
      </c>
      <c r="O310" s="13">
        <v>3.2</v>
      </c>
      <c r="P310" s="11">
        <f t="shared" si="115"/>
        <v>83.1</v>
      </c>
      <c r="Q310" s="13">
        <f t="shared" si="116"/>
        <v>16.899999999999999</v>
      </c>
      <c r="R310" s="26">
        <f t="shared" si="114"/>
        <v>55.099999999999994</v>
      </c>
      <c r="S310" s="7">
        <f t="shared" si="117"/>
        <v>100</v>
      </c>
    </row>
    <row r="311" spans="3:19">
      <c r="C311" s="3" t="s">
        <v>24</v>
      </c>
      <c r="D311" s="4"/>
      <c r="E311" s="4"/>
      <c r="F311" s="4"/>
      <c r="G311" s="4"/>
      <c r="H311" s="4"/>
      <c r="I311" s="4"/>
      <c r="J311" s="4"/>
      <c r="K311" s="4"/>
      <c r="L311" s="11">
        <v>41.9</v>
      </c>
      <c r="M311" s="12">
        <v>43.3</v>
      </c>
      <c r="N311" s="12">
        <v>12.3</v>
      </c>
      <c r="O311" s="13">
        <v>2.4</v>
      </c>
      <c r="P311" s="11">
        <f t="shared" si="115"/>
        <v>85.199999999999989</v>
      </c>
      <c r="Q311" s="13">
        <f t="shared" si="116"/>
        <v>14.700000000000001</v>
      </c>
      <c r="R311" s="26">
        <f t="shared" si="114"/>
        <v>55.599999999999994</v>
      </c>
      <c r="S311" s="7">
        <f t="shared" si="117"/>
        <v>99.899999999999991</v>
      </c>
    </row>
    <row r="312" spans="3:19">
      <c r="C312" s="5" t="s">
        <v>25</v>
      </c>
      <c r="D312" s="6"/>
      <c r="E312" s="6"/>
      <c r="F312" s="6"/>
      <c r="G312" s="6"/>
      <c r="H312" s="6"/>
      <c r="I312" s="6"/>
      <c r="J312" s="6"/>
      <c r="K312" s="6"/>
      <c r="L312" s="14">
        <v>40.4</v>
      </c>
      <c r="M312" s="15">
        <v>40.1</v>
      </c>
      <c r="N312" s="15">
        <v>15.4</v>
      </c>
      <c r="O312" s="16">
        <v>4.0999999999999996</v>
      </c>
      <c r="P312" s="14">
        <f t="shared" si="115"/>
        <v>80.5</v>
      </c>
      <c r="Q312" s="16">
        <f t="shared" si="116"/>
        <v>19.5</v>
      </c>
      <c r="R312" s="27">
        <f t="shared" si="114"/>
        <v>55.5</v>
      </c>
      <c r="S312" s="7">
        <f t="shared" si="117"/>
        <v>100</v>
      </c>
    </row>
    <row r="314" spans="3:19">
      <c r="C314" s="86" t="s">
        <v>63</v>
      </c>
      <c r="D314" s="86"/>
      <c r="E314" s="86"/>
      <c r="F314" s="86"/>
      <c r="G314" s="86"/>
      <c r="H314" s="86"/>
      <c r="I314" s="86"/>
      <c r="J314" s="86"/>
      <c r="K314" s="87"/>
      <c r="L314" s="80" t="s">
        <v>4</v>
      </c>
      <c r="M314" s="72" t="s">
        <v>5</v>
      </c>
      <c r="N314" s="72" t="s">
        <v>5</v>
      </c>
      <c r="O314" s="70" t="s">
        <v>6</v>
      </c>
      <c r="P314" s="80" t="s">
        <v>7</v>
      </c>
      <c r="Q314" s="70" t="s">
        <v>8</v>
      </c>
      <c r="R314" s="23" t="s">
        <v>31</v>
      </c>
    </row>
    <row r="315" spans="3:19">
      <c r="C315" s="88"/>
      <c r="D315" s="88"/>
      <c r="E315" s="88"/>
      <c r="F315" s="88"/>
      <c r="G315" s="88"/>
      <c r="H315" s="88"/>
      <c r="I315" s="88"/>
      <c r="J315" s="88"/>
      <c r="K315" s="89"/>
      <c r="L315" s="81"/>
      <c r="M315" s="73"/>
      <c r="N315" s="73"/>
      <c r="O315" s="71"/>
      <c r="P315" s="81"/>
      <c r="Q315" s="71"/>
      <c r="R315" s="24" t="s">
        <v>32</v>
      </c>
    </row>
    <row r="316" spans="3:19">
      <c r="C316" s="1" t="s">
        <v>19</v>
      </c>
      <c r="D316" s="2"/>
      <c r="E316" s="2"/>
      <c r="F316" s="2"/>
      <c r="G316" s="2"/>
      <c r="H316" s="2"/>
      <c r="I316" s="2"/>
      <c r="J316" s="2"/>
      <c r="K316" s="2"/>
      <c r="L316" s="11">
        <v>31.4</v>
      </c>
      <c r="M316" s="12">
        <v>48.9</v>
      </c>
      <c r="N316" s="12">
        <v>14.6</v>
      </c>
      <c r="O316" s="13">
        <v>5.2</v>
      </c>
      <c r="P316" s="8">
        <f>+L316+M316</f>
        <v>80.3</v>
      </c>
      <c r="Q316" s="10">
        <f>+N316+O316</f>
        <v>19.8</v>
      </c>
      <c r="R316" s="25">
        <f t="shared" ref="R316:R322" si="118">+M316+N316</f>
        <v>63.5</v>
      </c>
      <c r="S316" s="7">
        <f>+P316+Q316</f>
        <v>100.1</v>
      </c>
    </row>
    <row r="317" spans="3:19">
      <c r="C317" s="3" t="s">
        <v>20</v>
      </c>
      <c r="D317" s="4"/>
      <c r="E317" s="4"/>
      <c r="F317" s="4"/>
      <c r="G317" s="4"/>
      <c r="H317" s="4"/>
      <c r="I317" s="4"/>
      <c r="J317" s="4"/>
      <c r="K317" s="4"/>
      <c r="L317" s="11">
        <v>30.5</v>
      </c>
      <c r="M317" s="12">
        <v>48.2</v>
      </c>
      <c r="N317" s="12">
        <v>17.7</v>
      </c>
      <c r="O317" s="13">
        <v>3.5</v>
      </c>
      <c r="P317" s="11">
        <f t="shared" ref="P317:P322" si="119">+L317+M317</f>
        <v>78.7</v>
      </c>
      <c r="Q317" s="13">
        <f t="shared" ref="Q317:Q322" si="120">+N317+O317</f>
        <v>21.2</v>
      </c>
      <c r="R317" s="26">
        <f t="shared" si="118"/>
        <v>65.900000000000006</v>
      </c>
      <c r="S317" s="7">
        <f t="shared" ref="S317:S322" si="121">+P317+Q317</f>
        <v>99.9</v>
      </c>
    </row>
    <row r="318" spans="3:19">
      <c r="C318" s="3" t="s">
        <v>21</v>
      </c>
      <c r="D318" s="4"/>
      <c r="E318" s="4"/>
      <c r="F318" s="4"/>
      <c r="G318" s="4"/>
      <c r="H318" s="4"/>
      <c r="I318" s="4"/>
      <c r="J318" s="4"/>
      <c r="K318" s="4"/>
      <c r="L318" s="11">
        <v>46</v>
      </c>
      <c r="M318" s="12">
        <v>42.5</v>
      </c>
      <c r="N318" s="12">
        <v>8.4</v>
      </c>
      <c r="O318" s="13">
        <v>3.1</v>
      </c>
      <c r="P318" s="11">
        <f t="shared" si="119"/>
        <v>88.5</v>
      </c>
      <c r="Q318" s="13">
        <f t="shared" si="120"/>
        <v>11.5</v>
      </c>
      <c r="R318" s="26">
        <f t="shared" si="118"/>
        <v>50.9</v>
      </c>
      <c r="S318" s="7">
        <f t="shared" si="121"/>
        <v>100</v>
      </c>
    </row>
    <row r="319" spans="3:19">
      <c r="C319" s="3" t="s">
        <v>22</v>
      </c>
      <c r="D319" s="4"/>
      <c r="E319" s="4"/>
      <c r="F319" s="4"/>
      <c r="G319" s="4"/>
      <c r="H319" s="4"/>
      <c r="I319" s="4"/>
      <c r="J319" s="4"/>
      <c r="K319" s="4"/>
      <c r="L319" s="11">
        <v>41.5</v>
      </c>
      <c r="M319" s="12">
        <v>46.1</v>
      </c>
      <c r="N319" s="12">
        <v>9</v>
      </c>
      <c r="O319" s="13">
        <v>3.4</v>
      </c>
      <c r="P319" s="11">
        <f t="shared" si="119"/>
        <v>87.6</v>
      </c>
      <c r="Q319" s="13">
        <f t="shared" si="120"/>
        <v>12.4</v>
      </c>
      <c r="R319" s="26">
        <f t="shared" si="118"/>
        <v>55.1</v>
      </c>
      <c r="S319" s="7">
        <f t="shared" si="121"/>
        <v>100</v>
      </c>
    </row>
    <row r="320" spans="3:19">
      <c r="C320" s="3" t="s">
        <v>23</v>
      </c>
      <c r="D320" s="4"/>
      <c r="E320" s="4"/>
      <c r="F320" s="4"/>
      <c r="G320" s="4"/>
      <c r="H320" s="4"/>
      <c r="I320" s="4"/>
      <c r="J320" s="4"/>
      <c r="K320" s="4"/>
      <c r="L320" s="11">
        <v>52.6</v>
      </c>
      <c r="M320" s="12">
        <v>36.6</v>
      </c>
      <c r="N320" s="12">
        <v>9.1</v>
      </c>
      <c r="O320" s="13">
        <v>1.7</v>
      </c>
      <c r="P320" s="11">
        <f t="shared" si="119"/>
        <v>89.2</v>
      </c>
      <c r="Q320" s="13">
        <f t="shared" si="120"/>
        <v>10.799999999999999</v>
      </c>
      <c r="R320" s="26">
        <f t="shared" si="118"/>
        <v>45.7</v>
      </c>
      <c r="S320" s="7">
        <f t="shared" si="121"/>
        <v>100</v>
      </c>
    </row>
    <row r="321" spans="3:19">
      <c r="C321" s="3" t="s">
        <v>24</v>
      </c>
      <c r="D321" s="4"/>
      <c r="E321" s="4"/>
      <c r="F321" s="4"/>
      <c r="G321" s="4"/>
      <c r="H321" s="4"/>
      <c r="I321" s="4"/>
      <c r="J321" s="4"/>
      <c r="K321" s="4"/>
      <c r="L321" s="11">
        <v>47</v>
      </c>
      <c r="M321" s="12">
        <v>44.9</v>
      </c>
      <c r="N321" s="12">
        <v>6.6</v>
      </c>
      <c r="O321" s="13">
        <v>1.5</v>
      </c>
      <c r="P321" s="11">
        <f t="shared" si="119"/>
        <v>91.9</v>
      </c>
      <c r="Q321" s="13">
        <f t="shared" si="120"/>
        <v>8.1</v>
      </c>
      <c r="R321" s="26">
        <f t="shared" si="118"/>
        <v>51.5</v>
      </c>
      <c r="S321" s="7">
        <f t="shared" si="121"/>
        <v>100</v>
      </c>
    </row>
    <row r="322" spans="3:19">
      <c r="C322" s="5" t="s">
        <v>25</v>
      </c>
      <c r="D322" s="6"/>
      <c r="E322" s="6"/>
      <c r="F322" s="6"/>
      <c r="G322" s="6"/>
      <c r="H322" s="6"/>
      <c r="I322" s="6"/>
      <c r="J322" s="6"/>
      <c r="K322" s="6"/>
      <c r="L322" s="14">
        <v>46</v>
      </c>
      <c r="M322" s="15">
        <v>41.8</v>
      </c>
      <c r="N322" s="15">
        <v>9.6999999999999993</v>
      </c>
      <c r="O322" s="16">
        <v>2.5</v>
      </c>
      <c r="P322" s="14">
        <f t="shared" si="119"/>
        <v>87.8</v>
      </c>
      <c r="Q322" s="16">
        <f t="shared" si="120"/>
        <v>12.2</v>
      </c>
      <c r="R322" s="27">
        <f t="shared" si="118"/>
        <v>51.5</v>
      </c>
      <c r="S322" s="7">
        <f t="shared" si="121"/>
        <v>100</v>
      </c>
    </row>
    <row r="324" spans="3:19">
      <c r="C324" s="86" t="s">
        <v>64</v>
      </c>
      <c r="D324" s="86"/>
      <c r="E324" s="86"/>
      <c r="F324" s="86"/>
      <c r="G324" s="86"/>
      <c r="H324" s="86"/>
      <c r="I324" s="86"/>
      <c r="J324" s="86"/>
      <c r="K324" s="87"/>
      <c r="L324" s="80" t="s">
        <v>4</v>
      </c>
      <c r="M324" s="72" t="s">
        <v>5</v>
      </c>
      <c r="N324" s="72" t="s">
        <v>5</v>
      </c>
      <c r="O324" s="70" t="s">
        <v>6</v>
      </c>
      <c r="P324" s="80" t="s">
        <v>7</v>
      </c>
      <c r="Q324" s="70" t="s">
        <v>8</v>
      </c>
      <c r="R324" s="23" t="s">
        <v>31</v>
      </c>
    </row>
    <row r="325" spans="3:19">
      <c r="C325" s="88"/>
      <c r="D325" s="88"/>
      <c r="E325" s="88"/>
      <c r="F325" s="88"/>
      <c r="G325" s="88"/>
      <c r="H325" s="88"/>
      <c r="I325" s="88"/>
      <c r="J325" s="88"/>
      <c r="K325" s="89"/>
      <c r="L325" s="81"/>
      <c r="M325" s="73"/>
      <c r="N325" s="73"/>
      <c r="O325" s="71"/>
      <c r="P325" s="81"/>
      <c r="Q325" s="71"/>
      <c r="R325" s="24" t="s">
        <v>32</v>
      </c>
    </row>
    <row r="326" spans="3:19">
      <c r="C326" s="1" t="s">
        <v>19</v>
      </c>
      <c r="D326" s="2"/>
      <c r="E326" s="2"/>
      <c r="F326" s="2"/>
      <c r="G326" s="2"/>
      <c r="H326" s="2"/>
      <c r="I326" s="2"/>
      <c r="J326" s="2"/>
      <c r="K326" s="2"/>
      <c r="L326" s="11">
        <v>52.3</v>
      </c>
      <c r="M326" s="12">
        <v>37.5</v>
      </c>
      <c r="N326" s="12">
        <v>8.3000000000000007</v>
      </c>
      <c r="O326" s="13">
        <v>1.9</v>
      </c>
      <c r="P326" s="8">
        <f>+L326+M326</f>
        <v>89.8</v>
      </c>
      <c r="Q326" s="10">
        <f>+N326+O326</f>
        <v>10.200000000000001</v>
      </c>
      <c r="R326" s="25">
        <f t="shared" ref="R326:R332" si="122">+M326+N326</f>
        <v>45.8</v>
      </c>
      <c r="S326" s="7">
        <f>+P326+Q326</f>
        <v>100</v>
      </c>
    </row>
    <row r="327" spans="3:19">
      <c r="C327" s="3" t="s">
        <v>20</v>
      </c>
      <c r="D327" s="4"/>
      <c r="E327" s="4"/>
      <c r="F327" s="4"/>
      <c r="G327" s="4"/>
      <c r="H327" s="4"/>
      <c r="I327" s="4"/>
      <c r="J327" s="4"/>
      <c r="K327" s="4"/>
      <c r="L327" s="11">
        <v>48.3</v>
      </c>
      <c r="M327" s="12">
        <v>39.200000000000003</v>
      </c>
      <c r="N327" s="12">
        <v>10.8</v>
      </c>
      <c r="O327" s="13">
        <v>1.7</v>
      </c>
      <c r="P327" s="11">
        <f t="shared" ref="P327:P332" si="123">+L327+M327</f>
        <v>87.5</v>
      </c>
      <c r="Q327" s="13">
        <f t="shared" ref="Q327:Q332" si="124">+N327+O327</f>
        <v>12.5</v>
      </c>
      <c r="R327" s="26">
        <f t="shared" si="122"/>
        <v>50</v>
      </c>
      <c r="S327" s="7">
        <f t="shared" ref="S327:S332" si="125">+P327+Q327</f>
        <v>100</v>
      </c>
    </row>
    <row r="328" spans="3:19">
      <c r="C328" s="3" t="s">
        <v>21</v>
      </c>
      <c r="D328" s="4"/>
      <c r="E328" s="4"/>
      <c r="F328" s="4"/>
      <c r="G328" s="4"/>
      <c r="H328" s="4"/>
      <c r="I328" s="4"/>
      <c r="J328" s="4"/>
      <c r="K328" s="4"/>
      <c r="L328" s="11">
        <v>60.5</v>
      </c>
      <c r="M328" s="12">
        <v>30.2</v>
      </c>
      <c r="N328" s="12">
        <v>7.3</v>
      </c>
      <c r="O328" s="13">
        <v>2</v>
      </c>
      <c r="P328" s="11">
        <f t="shared" si="123"/>
        <v>90.7</v>
      </c>
      <c r="Q328" s="13">
        <f t="shared" si="124"/>
        <v>9.3000000000000007</v>
      </c>
      <c r="R328" s="26">
        <f t="shared" si="122"/>
        <v>37.5</v>
      </c>
      <c r="S328" s="7">
        <f t="shared" si="125"/>
        <v>100</v>
      </c>
    </row>
    <row r="329" spans="3:19">
      <c r="C329" s="3" t="s">
        <v>22</v>
      </c>
      <c r="D329" s="4"/>
      <c r="E329" s="4"/>
      <c r="F329" s="4"/>
      <c r="G329" s="4"/>
      <c r="H329" s="4"/>
      <c r="I329" s="4"/>
      <c r="J329" s="4"/>
      <c r="K329" s="4"/>
      <c r="L329" s="11">
        <v>56.5</v>
      </c>
      <c r="M329" s="12">
        <v>34.6</v>
      </c>
      <c r="N329" s="12">
        <v>7.1</v>
      </c>
      <c r="O329" s="13">
        <v>1.8</v>
      </c>
      <c r="P329" s="11">
        <f t="shared" si="123"/>
        <v>91.1</v>
      </c>
      <c r="Q329" s="13">
        <f t="shared" si="124"/>
        <v>8.9</v>
      </c>
      <c r="R329" s="26">
        <f t="shared" si="122"/>
        <v>41.7</v>
      </c>
      <c r="S329" s="7">
        <f t="shared" si="125"/>
        <v>100</v>
      </c>
    </row>
    <row r="330" spans="3:19">
      <c r="C330" s="3" t="s">
        <v>23</v>
      </c>
      <c r="D330" s="4"/>
      <c r="E330" s="4"/>
      <c r="F330" s="4"/>
      <c r="G330" s="4"/>
      <c r="H330" s="4"/>
      <c r="I330" s="4"/>
      <c r="J330" s="4"/>
      <c r="K330" s="4"/>
      <c r="L330" s="11">
        <v>66.5</v>
      </c>
      <c r="M330" s="12">
        <v>27.1</v>
      </c>
      <c r="N330" s="12">
        <v>4.4000000000000004</v>
      </c>
      <c r="O330" s="13">
        <v>2</v>
      </c>
      <c r="P330" s="11">
        <f t="shared" si="123"/>
        <v>93.6</v>
      </c>
      <c r="Q330" s="13">
        <f t="shared" si="124"/>
        <v>6.4</v>
      </c>
      <c r="R330" s="26">
        <f t="shared" si="122"/>
        <v>31.5</v>
      </c>
      <c r="S330" s="7">
        <f t="shared" si="125"/>
        <v>100</v>
      </c>
    </row>
    <row r="331" spans="3:19">
      <c r="C331" s="3" t="s">
        <v>24</v>
      </c>
      <c r="D331" s="4"/>
      <c r="E331" s="4"/>
      <c r="F331" s="4"/>
      <c r="G331" s="4"/>
      <c r="H331" s="4"/>
      <c r="I331" s="4"/>
      <c r="J331" s="4"/>
      <c r="K331" s="4"/>
      <c r="L331" s="11">
        <v>62.3</v>
      </c>
      <c r="M331" s="12">
        <v>31.4</v>
      </c>
      <c r="N331" s="12">
        <v>4.7</v>
      </c>
      <c r="O331" s="13">
        <v>1.5</v>
      </c>
      <c r="P331" s="11">
        <f t="shared" si="123"/>
        <v>93.699999999999989</v>
      </c>
      <c r="Q331" s="13">
        <f t="shared" si="124"/>
        <v>6.2</v>
      </c>
      <c r="R331" s="26">
        <f t="shared" si="122"/>
        <v>36.1</v>
      </c>
      <c r="S331" s="7">
        <f t="shared" si="125"/>
        <v>99.899999999999991</v>
      </c>
    </row>
    <row r="332" spans="3:19">
      <c r="C332" s="5" t="s">
        <v>25</v>
      </c>
      <c r="D332" s="6"/>
      <c r="E332" s="6"/>
      <c r="F332" s="6"/>
      <c r="G332" s="6"/>
      <c r="H332" s="6"/>
      <c r="I332" s="6"/>
      <c r="J332" s="6"/>
      <c r="K332" s="6"/>
      <c r="L332" s="14">
        <v>70.099999999999994</v>
      </c>
      <c r="M332" s="15">
        <v>22.9</v>
      </c>
      <c r="N332" s="15">
        <v>4.8</v>
      </c>
      <c r="O332" s="16">
        <v>2.2000000000000002</v>
      </c>
      <c r="P332" s="14">
        <f t="shared" si="123"/>
        <v>93</v>
      </c>
      <c r="Q332" s="16">
        <f t="shared" si="124"/>
        <v>7</v>
      </c>
      <c r="R332" s="27">
        <f t="shared" si="122"/>
        <v>27.7</v>
      </c>
      <c r="S332" s="7">
        <f t="shared" si="125"/>
        <v>100</v>
      </c>
    </row>
    <row r="334" spans="3:19">
      <c r="C334" s="86" t="s">
        <v>66</v>
      </c>
      <c r="D334" s="86"/>
      <c r="E334" s="86"/>
      <c r="F334" s="86"/>
      <c r="G334" s="86"/>
      <c r="H334" s="86"/>
      <c r="I334" s="86"/>
      <c r="J334" s="86"/>
      <c r="K334" s="87"/>
      <c r="L334" s="80" t="s">
        <v>4</v>
      </c>
      <c r="M334" s="72" t="s">
        <v>5</v>
      </c>
      <c r="N334" s="72" t="s">
        <v>5</v>
      </c>
      <c r="O334" s="70" t="s">
        <v>6</v>
      </c>
      <c r="P334" s="80" t="s">
        <v>7</v>
      </c>
      <c r="Q334" s="70" t="s">
        <v>8</v>
      </c>
      <c r="R334" s="23" t="s">
        <v>31</v>
      </c>
    </row>
    <row r="335" spans="3:19">
      <c r="C335" s="88"/>
      <c r="D335" s="88"/>
      <c r="E335" s="88"/>
      <c r="F335" s="88"/>
      <c r="G335" s="88"/>
      <c r="H335" s="88"/>
      <c r="I335" s="88"/>
      <c r="J335" s="88"/>
      <c r="K335" s="89"/>
      <c r="L335" s="81"/>
      <c r="M335" s="73"/>
      <c r="N335" s="73"/>
      <c r="O335" s="71"/>
      <c r="P335" s="81"/>
      <c r="Q335" s="71"/>
      <c r="R335" s="24" t="s">
        <v>32</v>
      </c>
    </row>
    <row r="336" spans="3:19">
      <c r="C336" s="1" t="s">
        <v>19</v>
      </c>
      <c r="D336" s="2"/>
      <c r="E336" s="2"/>
      <c r="F336" s="2"/>
      <c r="G336" s="2"/>
      <c r="H336" s="2"/>
      <c r="I336" s="2"/>
      <c r="J336" s="2"/>
      <c r="K336" s="2"/>
      <c r="L336" s="8">
        <v>23.8</v>
      </c>
      <c r="M336" s="9">
        <v>45.3</v>
      </c>
      <c r="N336" s="9">
        <v>26</v>
      </c>
      <c r="O336" s="10">
        <v>4.9000000000000004</v>
      </c>
      <c r="P336" s="8">
        <f>+L336+M336</f>
        <v>69.099999999999994</v>
      </c>
      <c r="Q336" s="10">
        <f>+N336+O336</f>
        <v>30.9</v>
      </c>
      <c r="R336" s="25">
        <f t="shared" ref="R336:R342" si="126">+M336+N336</f>
        <v>71.3</v>
      </c>
      <c r="S336" s="7">
        <f>+P336+Q336</f>
        <v>100</v>
      </c>
    </row>
    <row r="337" spans="3:19">
      <c r="C337" s="3" t="s">
        <v>20</v>
      </c>
      <c r="D337" s="4"/>
      <c r="E337" s="4"/>
      <c r="F337" s="4"/>
      <c r="G337" s="4"/>
      <c r="H337" s="4"/>
      <c r="I337" s="4"/>
      <c r="J337" s="4"/>
      <c r="K337" s="4"/>
      <c r="L337" s="11">
        <v>27.4</v>
      </c>
      <c r="M337" s="12">
        <v>45</v>
      </c>
      <c r="N337" s="12">
        <v>22.5</v>
      </c>
      <c r="O337" s="13">
        <v>5.0999999999999996</v>
      </c>
      <c r="P337" s="11">
        <f t="shared" ref="P337:P342" si="127">+L337+M337</f>
        <v>72.400000000000006</v>
      </c>
      <c r="Q337" s="13">
        <f t="shared" ref="Q337:Q342" si="128">+N337+O337</f>
        <v>27.6</v>
      </c>
      <c r="R337" s="26">
        <f t="shared" si="126"/>
        <v>67.5</v>
      </c>
      <c r="S337" s="7">
        <f t="shared" ref="S337:S342" si="129">+P337+Q337</f>
        <v>100</v>
      </c>
    </row>
    <row r="338" spans="3:19">
      <c r="C338" s="3" t="s">
        <v>21</v>
      </c>
      <c r="D338" s="4"/>
      <c r="E338" s="4"/>
      <c r="F338" s="4"/>
      <c r="G338" s="4"/>
      <c r="H338" s="4"/>
      <c r="I338" s="4"/>
      <c r="J338" s="4"/>
      <c r="K338" s="4"/>
      <c r="L338" s="11">
        <v>35.799999999999997</v>
      </c>
      <c r="M338" s="12">
        <v>44.4</v>
      </c>
      <c r="N338" s="12">
        <v>14.7</v>
      </c>
      <c r="O338" s="13">
        <v>5.0999999999999996</v>
      </c>
      <c r="P338" s="11">
        <f t="shared" si="127"/>
        <v>80.199999999999989</v>
      </c>
      <c r="Q338" s="13">
        <f t="shared" si="128"/>
        <v>19.799999999999997</v>
      </c>
      <c r="R338" s="26">
        <f t="shared" si="126"/>
        <v>59.099999999999994</v>
      </c>
      <c r="S338" s="7">
        <f t="shared" si="129"/>
        <v>99.999999999999986</v>
      </c>
    </row>
    <row r="339" spans="3:19">
      <c r="C339" s="3" t="s">
        <v>22</v>
      </c>
      <c r="D339" s="4"/>
      <c r="E339" s="4"/>
      <c r="F339" s="4"/>
      <c r="G339" s="4"/>
      <c r="H339" s="4"/>
      <c r="I339" s="4"/>
      <c r="J339" s="4"/>
      <c r="K339" s="4"/>
      <c r="L339" s="11">
        <v>29.5</v>
      </c>
      <c r="M339" s="12">
        <v>48.7</v>
      </c>
      <c r="N339" s="12">
        <v>17.8</v>
      </c>
      <c r="O339" s="13">
        <v>4</v>
      </c>
      <c r="P339" s="11">
        <f t="shared" si="127"/>
        <v>78.2</v>
      </c>
      <c r="Q339" s="13">
        <f t="shared" si="128"/>
        <v>21.8</v>
      </c>
      <c r="R339" s="26">
        <f t="shared" si="126"/>
        <v>66.5</v>
      </c>
      <c r="S339" s="7">
        <f t="shared" si="129"/>
        <v>100</v>
      </c>
    </row>
    <row r="340" spans="3:19">
      <c r="C340" s="3" t="s">
        <v>23</v>
      </c>
      <c r="D340" s="4"/>
      <c r="E340" s="4"/>
      <c r="F340" s="4"/>
      <c r="G340" s="4"/>
      <c r="H340" s="4"/>
      <c r="I340" s="4"/>
      <c r="J340" s="4"/>
      <c r="K340" s="4"/>
      <c r="L340" s="11">
        <v>22.5</v>
      </c>
      <c r="M340" s="12">
        <v>50.3</v>
      </c>
      <c r="N340" s="12">
        <v>21.6</v>
      </c>
      <c r="O340" s="13">
        <v>5.6</v>
      </c>
      <c r="P340" s="11">
        <f t="shared" si="127"/>
        <v>72.8</v>
      </c>
      <c r="Q340" s="13">
        <f t="shared" si="128"/>
        <v>27.200000000000003</v>
      </c>
      <c r="R340" s="26">
        <f t="shared" si="126"/>
        <v>71.900000000000006</v>
      </c>
      <c r="S340" s="7">
        <f t="shared" si="129"/>
        <v>100</v>
      </c>
    </row>
    <row r="341" spans="3:19">
      <c r="C341" s="3" t="s">
        <v>24</v>
      </c>
      <c r="D341" s="4"/>
      <c r="E341" s="4"/>
      <c r="F341" s="4"/>
      <c r="G341" s="4"/>
      <c r="H341" s="4"/>
      <c r="I341" s="4"/>
      <c r="J341" s="4"/>
      <c r="K341" s="4"/>
      <c r="L341" s="11">
        <v>23.8</v>
      </c>
      <c r="M341" s="12">
        <v>49</v>
      </c>
      <c r="N341" s="12">
        <v>20.8</v>
      </c>
      <c r="O341" s="13">
        <v>6.5</v>
      </c>
      <c r="P341" s="11">
        <f t="shared" si="127"/>
        <v>72.8</v>
      </c>
      <c r="Q341" s="13">
        <f t="shared" si="128"/>
        <v>27.3</v>
      </c>
      <c r="R341" s="26">
        <f t="shared" si="126"/>
        <v>69.8</v>
      </c>
      <c r="S341" s="7">
        <f t="shared" si="129"/>
        <v>100.1</v>
      </c>
    </row>
    <row r="342" spans="3:19">
      <c r="C342" s="5" t="s">
        <v>25</v>
      </c>
      <c r="D342" s="6"/>
      <c r="E342" s="6"/>
      <c r="F342" s="6"/>
      <c r="G342" s="6"/>
      <c r="H342" s="6"/>
      <c r="I342" s="6"/>
      <c r="J342" s="6"/>
      <c r="K342" s="6"/>
      <c r="L342" s="14">
        <v>24.7</v>
      </c>
      <c r="M342" s="15">
        <v>41.3</v>
      </c>
      <c r="N342" s="15">
        <v>27</v>
      </c>
      <c r="O342" s="16">
        <v>7</v>
      </c>
      <c r="P342" s="14">
        <f t="shared" si="127"/>
        <v>66</v>
      </c>
      <c r="Q342" s="16">
        <f t="shared" si="128"/>
        <v>34</v>
      </c>
      <c r="R342" s="27">
        <f t="shared" si="126"/>
        <v>68.3</v>
      </c>
      <c r="S342" s="7">
        <f t="shared" si="129"/>
        <v>100</v>
      </c>
    </row>
    <row r="364" spans="3:19">
      <c r="C364" s="86"/>
      <c r="D364" s="86"/>
      <c r="E364" s="86"/>
      <c r="F364" s="86"/>
      <c r="G364" s="86"/>
      <c r="H364" s="86"/>
      <c r="I364" s="86"/>
      <c r="J364" s="86"/>
      <c r="K364" s="87"/>
      <c r="L364" s="80" t="s">
        <v>4</v>
      </c>
      <c r="M364" s="72" t="s">
        <v>5</v>
      </c>
      <c r="N364" s="72" t="s">
        <v>5</v>
      </c>
      <c r="O364" s="70" t="s">
        <v>6</v>
      </c>
      <c r="P364" s="80" t="s">
        <v>7</v>
      </c>
      <c r="Q364" s="70" t="s">
        <v>8</v>
      </c>
      <c r="R364" s="23" t="s">
        <v>31</v>
      </c>
    </row>
    <row r="365" spans="3:19">
      <c r="C365" s="88"/>
      <c r="D365" s="88"/>
      <c r="E365" s="88"/>
      <c r="F365" s="88"/>
      <c r="G365" s="88"/>
      <c r="H365" s="88"/>
      <c r="I365" s="88"/>
      <c r="J365" s="88"/>
      <c r="K365" s="89"/>
      <c r="L365" s="81"/>
      <c r="M365" s="73"/>
      <c r="N365" s="73"/>
      <c r="O365" s="71"/>
      <c r="P365" s="81"/>
      <c r="Q365" s="71"/>
      <c r="R365" s="24" t="s">
        <v>32</v>
      </c>
    </row>
    <row r="366" spans="3:19">
      <c r="C366" s="1" t="s">
        <v>19</v>
      </c>
      <c r="D366" s="2"/>
      <c r="E366" s="2"/>
      <c r="F366" s="2"/>
      <c r="G366" s="2"/>
      <c r="H366" s="2"/>
      <c r="I366" s="2"/>
      <c r="J366" s="2"/>
      <c r="K366" s="2"/>
      <c r="L366" s="8"/>
      <c r="M366" s="9"/>
      <c r="N366" s="9"/>
      <c r="O366" s="10"/>
      <c r="P366" s="8">
        <f>+L366+M366</f>
        <v>0</v>
      </c>
      <c r="Q366" s="10">
        <f>+N366+O366</f>
        <v>0</v>
      </c>
      <c r="R366" s="25">
        <f t="shared" ref="R366:R372" si="130">+M366+N366</f>
        <v>0</v>
      </c>
      <c r="S366" s="7">
        <f>+P366+Q366</f>
        <v>0</v>
      </c>
    </row>
    <row r="367" spans="3:19">
      <c r="C367" s="3" t="s">
        <v>20</v>
      </c>
      <c r="D367" s="4"/>
      <c r="E367" s="4"/>
      <c r="F367" s="4"/>
      <c r="G367" s="4"/>
      <c r="H367" s="4"/>
      <c r="I367" s="4"/>
      <c r="J367" s="4"/>
      <c r="K367" s="4"/>
      <c r="L367" s="11"/>
      <c r="M367" s="12"/>
      <c r="N367" s="12"/>
      <c r="O367" s="13"/>
      <c r="P367" s="11">
        <f t="shared" ref="P367:P372" si="131">+L367+M367</f>
        <v>0</v>
      </c>
      <c r="Q367" s="13">
        <f t="shared" ref="Q367:Q372" si="132">+N367+O367</f>
        <v>0</v>
      </c>
      <c r="R367" s="26">
        <f t="shared" si="130"/>
        <v>0</v>
      </c>
      <c r="S367" s="7">
        <f t="shared" ref="S367:S372" si="133">+P367+Q367</f>
        <v>0</v>
      </c>
    </row>
    <row r="368" spans="3:19">
      <c r="C368" s="3" t="s">
        <v>21</v>
      </c>
      <c r="D368" s="4"/>
      <c r="E368" s="4"/>
      <c r="F368" s="4"/>
      <c r="G368" s="4"/>
      <c r="H368" s="4"/>
      <c r="I368" s="4"/>
      <c r="J368" s="4"/>
      <c r="K368" s="4"/>
      <c r="L368" s="11"/>
      <c r="M368" s="12"/>
      <c r="N368" s="12"/>
      <c r="O368" s="13"/>
      <c r="P368" s="11">
        <f t="shared" si="131"/>
        <v>0</v>
      </c>
      <c r="Q368" s="13">
        <f t="shared" si="132"/>
        <v>0</v>
      </c>
      <c r="R368" s="26">
        <f t="shared" si="130"/>
        <v>0</v>
      </c>
      <c r="S368" s="7">
        <f t="shared" si="133"/>
        <v>0</v>
      </c>
    </row>
    <row r="369" spans="3:19">
      <c r="C369" s="3" t="s">
        <v>22</v>
      </c>
      <c r="D369" s="4"/>
      <c r="E369" s="4"/>
      <c r="F369" s="4"/>
      <c r="G369" s="4"/>
      <c r="H369" s="4"/>
      <c r="I369" s="4"/>
      <c r="J369" s="4"/>
      <c r="K369" s="4"/>
      <c r="L369" s="11"/>
      <c r="M369" s="12"/>
      <c r="N369" s="12"/>
      <c r="O369" s="13"/>
      <c r="P369" s="11">
        <f t="shared" si="131"/>
        <v>0</v>
      </c>
      <c r="Q369" s="13">
        <f t="shared" si="132"/>
        <v>0</v>
      </c>
      <c r="R369" s="26">
        <f t="shared" si="130"/>
        <v>0</v>
      </c>
      <c r="S369" s="7">
        <f t="shared" si="133"/>
        <v>0</v>
      </c>
    </row>
    <row r="370" spans="3:19">
      <c r="C370" s="3" t="s">
        <v>23</v>
      </c>
      <c r="D370" s="4"/>
      <c r="E370" s="4"/>
      <c r="F370" s="4"/>
      <c r="G370" s="4"/>
      <c r="H370" s="4"/>
      <c r="I370" s="4"/>
      <c r="J370" s="4"/>
      <c r="K370" s="4"/>
      <c r="L370" s="11"/>
      <c r="M370" s="12"/>
      <c r="N370" s="12"/>
      <c r="O370" s="13"/>
      <c r="P370" s="11">
        <f t="shared" si="131"/>
        <v>0</v>
      </c>
      <c r="Q370" s="13">
        <f t="shared" si="132"/>
        <v>0</v>
      </c>
      <c r="R370" s="26">
        <f t="shared" si="130"/>
        <v>0</v>
      </c>
      <c r="S370" s="7">
        <f t="shared" si="133"/>
        <v>0</v>
      </c>
    </row>
    <row r="371" spans="3:19">
      <c r="C371" s="3" t="s">
        <v>24</v>
      </c>
      <c r="D371" s="4"/>
      <c r="E371" s="4"/>
      <c r="F371" s="4"/>
      <c r="G371" s="4"/>
      <c r="H371" s="4"/>
      <c r="I371" s="4"/>
      <c r="J371" s="4"/>
      <c r="K371" s="4"/>
      <c r="L371" s="11"/>
      <c r="M371" s="12"/>
      <c r="N371" s="12"/>
      <c r="O371" s="13"/>
      <c r="P371" s="11">
        <f t="shared" si="131"/>
        <v>0</v>
      </c>
      <c r="Q371" s="13">
        <f t="shared" si="132"/>
        <v>0</v>
      </c>
      <c r="R371" s="26">
        <f t="shared" si="130"/>
        <v>0</v>
      </c>
      <c r="S371" s="7">
        <f t="shared" si="133"/>
        <v>0</v>
      </c>
    </row>
    <row r="372" spans="3:19">
      <c r="C372" s="5" t="s">
        <v>25</v>
      </c>
      <c r="D372" s="6"/>
      <c r="E372" s="6"/>
      <c r="F372" s="6"/>
      <c r="G372" s="6"/>
      <c r="H372" s="6"/>
      <c r="I372" s="6"/>
      <c r="J372" s="6"/>
      <c r="K372" s="6"/>
      <c r="L372" s="14"/>
      <c r="M372" s="15"/>
      <c r="N372" s="15"/>
      <c r="O372" s="16"/>
      <c r="P372" s="14">
        <f t="shared" si="131"/>
        <v>0</v>
      </c>
      <c r="Q372" s="16">
        <f t="shared" si="132"/>
        <v>0</v>
      </c>
      <c r="R372" s="27">
        <f t="shared" si="130"/>
        <v>0</v>
      </c>
      <c r="S372" s="7">
        <f t="shared" si="133"/>
        <v>0</v>
      </c>
    </row>
    <row r="374" spans="3:19">
      <c r="C374" s="86"/>
      <c r="D374" s="86"/>
      <c r="E374" s="86"/>
      <c r="F374" s="86"/>
      <c r="G374" s="86"/>
      <c r="H374" s="86"/>
      <c r="I374" s="86"/>
      <c r="J374" s="86"/>
      <c r="K374" s="87"/>
      <c r="L374" s="80" t="s">
        <v>4</v>
      </c>
      <c r="M374" s="72" t="s">
        <v>5</v>
      </c>
      <c r="N374" s="72" t="s">
        <v>5</v>
      </c>
      <c r="O374" s="70" t="s">
        <v>6</v>
      </c>
      <c r="P374" s="80" t="s">
        <v>7</v>
      </c>
      <c r="Q374" s="70" t="s">
        <v>8</v>
      </c>
      <c r="R374" s="23" t="s">
        <v>31</v>
      </c>
    </row>
    <row r="375" spans="3:19">
      <c r="C375" s="88"/>
      <c r="D375" s="88"/>
      <c r="E375" s="88"/>
      <c r="F375" s="88"/>
      <c r="G375" s="88"/>
      <c r="H375" s="88"/>
      <c r="I375" s="88"/>
      <c r="J375" s="88"/>
      <c r="K375" s="89"/>
      <c r="L375" s="81"/>
      <c r="M375" s="73"/>
      <c r="N375" s="73"/>
      <c r="O375" s="71"/>
      <c r="P375" s="81"/>
      <c r="Q375" s="71"/>
      <c r="R375" s="24" t="s">
        <v>32</v>
      </c>
    </row>
    <row r="376" spans="3:19">
      <c r="C376" s="1" t="s">
        <v>19</v>
      </c>
      <c r="D376" s="2"/>
      <c r="E376" s="2"/>
      <c r="F376" s="2"/>
      <c r="G376" s="2"/>
      <c r="H376" s="2"/>
      <c r="I376" s="2"/>
      <c r="J376" s="2"/>
      <c r="K376" s="2"/>
      <c r="L376" s="8"/>
      <c r="M376" s="9"/>
      <c r="N376" s="9"/>
      <c r="O376" s="10"/>
      <c r="P376" s="8">
        <f>+L376+M376</f>
        <v>0</v>
      </c>
      <c r="Q376" s="10">
        <f>+N376+O376</f>
        <v>0</v>
      </c>
      <c r="R376" s="25">
        <f t="shared" ref="R376:R382" si="134">+M376+N376</f>
        <v>0</v>
      </c>
      <c r="S376" s="7">
        <f>+P376+Q376</f>
        <v>0</v>
      </c>
    </row>
    <row r="377" spans="3:19">
      <c r="C377" s="3" t="s">
        <v>20</v>
      </c>
      <c r="D377" s="4"/>
      <c r="E377" s="4"/>
      <c r="F377" s="4"/>
      <c r="G377" s="4"/>
      <c r="H377" s="4"/>
      <c r="I377" s="4"/>
      <c r="J377" s="4"/>
      <c r="K377" s="4"/>
      <c r="L377" s="11"/>
      <c r="M377" s="12"/>
      <c r="N377" s="12"/>
      <c r="O377" s="13"/>
      <c r="P377" s="11">
        <f t="shared" ref="P377:P382" si="135">+L377+M377</f>
        <v>0</v>
      </c>
      <c r="Q377" s="13">
        <f t="shared" ref="Q377:Q382" si="136">+N377+O377</f>
        <v>0</v>
      </c>
      <c r="R377" s="26">
        <f t="shared" si="134"/>
        <v>0</v>
      </c>
      <c r="S377" s="7">
        <f t="shared" ref="S377:S382" si="137">+P377+Q377</f>
        <v>0</v>
      </c>
    </row>
    <row r="378" spans="3:19">
      <c r="C378" s="3" t="s">
        <v>21</v>
      </c>
      <c r="D378" s="4"/>
      <c r="E378" s="4"/>
      <c r="F378" s="4"/>
      <c r="G378" s="4"/>
      <c r="H378" s="4"/>
      <c r="I378" s="4"/>
      <c r="J378" s="4"/>
      <c r="K378" s="4"/>
      <c r="L378" s="11"/>
      <c r="M378" s="12"/>
      <c r="N378" s="12"/>
      <c r="O378" s="13"/>
      <c r="P378" s="11">
        <f t="shared" si="135"/>
        <v>0</v>
      </c>
      <c r="Q378" s="13">
        <f t="shared" si="136"/>
        <v>0</v>
      </c>
      <c r="R378" s="26">
        <f t="shared" si="134"/>
        <v>0</v>
      </c>
      <c r="S378" s="7">
        <f t="shared" si="137"/>
        <v>0</v>
      </c>
    </row>
    <row r="379" spans="3:19">
      <c r="C379" s="3" t="s">
        <v>22</v>
      </c>
      <c r="D379" s="4"/>
      <c r="E379" s="4"/>
      <c r="F379" s="4"/>
      <c r="G379" s="4"/>
      <c r="H379" s="4"/>
      <c r="I379" s="4"/>
      <c r="J379" s="4"/>
      <c r="K379" s="4"/>
      <c r="L379" s="11"/>
      <c r="M379" s="12"/>
      <c r="N379" s="12"/>
      <c r="O379" s="13"/>
      <c r="P379" s="11">
        <f t="shared" si="135"/>
        <v>0</v>
      </c>
      <c r="Q379" s="13">
        <f t="shared" si="136"/>
        <v>0</v>
      </c>
      <c r="R379" s="26">
        <f t="shared" si="134"/>
        <v>0</v>
      </c>
      <c r="S379" s="7">
        <f t="shared" si="137"/>
        <v>0</v>
      </c>
    </row>
    <row r="380" spans="3:19">
      <c r="C380" s="3" t="s">
        <v>23</v>
      </c>
      <c r="D380" s="4"/>
      <c r="E380" s="4"/>
      <c r="F380" s="4"/>
      <c r="G380" s="4"/>
      <c r="H380" s="4"/>
      <c r="I380" s="4"/>
      <c r="J380" s="4"/>
      <c r="K380" s="4"/>
      <c r="L380" s="11"/>
      <c r="M380" s="12"/>
      <c r="N380" s="12"/>
      <c r="O380" s="13"/>
      <c r="P380" s="11">
        <f t="shared" si="135"/>
        <v>0</v>
      </c>
      <c r="Q380" s="13">
        <f t="shared" si="136"/>
        <v>0</v>
      </c>
      <c r="R380" s="26">
        <f t="shared" si="134"/>
        <v>0</v>
      </c>
      <c r="S380" s="7">
        <f t="shared" si="137"/>
        <v>0</v>
      </c>
    </row>
    <row r="381" spans="3:19">
      <c r="C381" s="3" t="s">
        <v>24</v>
      </c>
      <c r="D381" s="4"/>
      <c r="E381" s="4"/>
      <c r="F381" s="4"/>
      <c r="G381" s="4"/>
      <c r="H381" s="4"/>
      <c r="I381" s="4"/>
      <c r="J381" s="4"/>
      <c r="K381" s="4"/>
      <c r="L381" s="11"/>
      <c r="M381" s="12"/>
      <c r="N381" s="12"/>
      <c r="O381" s="13"/>
      <c r="P381" s="11">
        <f t="shared" si="135"/>
        <v>0</v>
      </c>
      <c r="Q381" s="13">
        <f t="shared" si="136"/>
        <v>0</v>
      </c>
      <c r="R381" s="26">
        <f t="shared" si="134"/>
        <v>0</v>
      </c>
      <c r="S381" s="7">
        <f t="shared" si="137"/>
        <v>0</v>
      </c>
    </row>
    <row r="382" spans="3:19">
      <c r="C382" s="5" t="s">
        <v>25</v>
      </c>
      <c r="D382" s="6"/>
      <c r="E382" s="6"/>
      <c r="F382" s="6"/>
      <c r="G382" s="6"/>
      <c r="H382" s="6"/>
      <c r="I382" s="6"/>
      <c r="J382" s="6"/>
      <c r="K382" s="6"/>
      <c r="L382" s="14"/>
      <c r="M382" s="15"/>
      <c r="N382" s="15"/>
      <c r="O382" s="16"/>
      <c r="P382" s="14">
        <f t="shared" si="135"/>
        <v>0</v>
      </c>
      <c r="Q382" s="16">
        <f t="shared" si="136"/>
        <v>0</v>
      </c>
      <c r="R382" s="27">
        <f t="shared" si="134"/>
        <v>0</v>
      </c>
      <c r="S382" s="7">
        <f t="shared" si="137"/>
        <v>0</v>
      </c>
    </row>
  </sheetData>
  <mergeCells count="238">
    <mergeCell ref="Q7:Q8"/>
    <mergeCell ref="C21:K22"/>
    <mergeCell ref="L21:L22"/>
    <mergeCell ref="M21:M22"/>
    <mergeCell ref="N21:N22"/>
    <mergeCell ref="O21:O22"/>
    <mergeCell ref="P21:P22"/>
    <mergeCell ref="Q21:Q22"/>
    <mergeCell ref="M7:M8"/>
    <mergeCell ref="L7:L8"/>
    <mergeCell ref="N7:N8"/>
    <mergeCell ref="O7:O8"/>
    <mergeCell ref="C7:K8"/>
    <mergeCell ref="P7:P8"/>
    <mergeCell ref="Q31:Q32"/>
    <mergeCell ref="C41:K42"/>
    <mergeCell ref="L41:L42"/>
    <mergeCell ref="M41:M42"/>
    <mergeCell ref="N41:N42"/>
    <mergeCell ref="O41:O42"/>
    <mergeCell ref="P41:P42"/>
    <mergeCell ref="Q41:Q42"/>
    <mergeCell ref="C31:K32"/>
    <mergeCell ref="L31:L32"/>
    <mergeCell ref="M31:M32"/>
    <mergeCell ref="N31:N32"/>
    <mergeCell ref="O31:O32"/>
    <mergeCell ref="P31:P32"/>
    <mergeCell ref="Q51:Q52"/>
    <mergeCell ref="C61:K62"/>
    <mergeCell ref="L61:L62"/>
    <mergeCell ref="M61:M62"/>
    <mergeCell ref="N61:N62"/>
    <mergeCell ref="O61:O62"/>
    <mergeCell ref="P61:P62"/>
    <mergeCell ref="Q61:Q62"/>
    <mergeCell ref="C51:K52"/>
    <mergeCell ref="L51:L52"/>
    <mergeCell ref="M51:M52"/>
    <mergeCell ref="N51:N52"/>
    <mergeCell ref="O51:O52"/>
    <mergeCell ref="P51:P52"/>
    <mergeCell ref="Q71:Q72"/>
    <mergeCell ref="C81:K82"/>
    <mergeCell ref="L81:L82"/>
    <mergeCell ref="M81:M82"/>
    <mergeCell ref="N81:N82"/>
    <mergeCell ref="O81:O82"/>
    <mergeCell ref="P81:P82"/>
    <mergeCell ref="Q81:Q82"/>
    <mergeCell ref="C71:K72"/>
    <mergeCell ref="L71:L72"/>
    <mergeCell ref="M71:M72"/>
    <mergeCell ref="N71:N72"/>
    <mergeCell ref="O71:O72"/>
    <mergeCell ref="P71:P72"/>
    <mergeCell ref="Q91:Q92"/>
    <mergeCell ref="C101:K102"/>
    <mergeCell ref="L101:L102"/>
    <mergeCell ref="M101:M102"/>
    <mergeCell ref="N101:N102"/>
    <mergeCell ref="O101:O102"/>
    <mergeCell ref="P101:P102"/>
    <mergeCell ref="Q101:Q102"/>
    <mergeCell ref="C91:K92"/>
    <mergeCell ref="L91:L92"/>
    <mergeCell ref="M91:M92"/>
    <mergeCell ref="N91:N92"/>
    <mergeCell ref="O91:O92"/>
    <mergeCell ref="P91:P92"/>
    <mergeCell ref="Q111:Q112"/>
    <mergeCell ref="C139:K140"/>
    <mergeCell ref="L139:L140"/>
    <mergeCell ref="M139:M140"/>
    <mergeCell ref="N139:N140"/>
    <mergeCell ref="O139:O140"/>
    <mergeCell ref="P139:P140"/>
    <mergeCell ref="Q139:Q140"/>
    <mergeCell ref="C111:K112"/>
    <mergeCell ref="L111:L112"/>
    <mergeCell ref="M111:M112"/>
    <mergeCell ref="N111:N112"/>
    <mergeCell ref="O111:O112"/>
    <mergeCell ref="P111:P112"/>
    <mergeCell ref="C125:K126"/>
    <mergeCell ref="L125:L126"/>
    <mergeCell ref="M125:M126"/>
    <mergeCell ref="N125:N126"/>
    <mergeCell ref="O125:O126"/>
    <mergeCell ref="P125:P126"/>
    <mergeCell ref="Q125:Q126"/>
    <mergeCell ref="Q149:Q150"/>
    <mergeCell ref="C159:K160"/>
    <mergeCell ref="L159:L160"/>
    <mergeCell ref="M159:M160"/>
    <mergeCell ref="N159:N160"/>
    <mergeCell ref="O159:O160"/>
    <mergeCell ref="P159:P160"/>
    <mergeCell ref="Q159:Q160"/>
    <mergeCell ref="C149:K150"/>
    <mergeCell ref="L149:L150"/>
    <mergeCell ref="M149:M150"/>
    <mergeCell ref="N149:N150"/>
    <mergeCell ref="O149:O150"/>
    <mergeCell ref="P149:P150"/>
    <mergeCell ref="Q169:Q170"/>
    <mergeCell ref="C179:K180"/>
    <mergeCell ref="L179:L180"/>
    <mergeCell ref="C169:K170"/>
    <mergeCell ref="L169:L170"/>
    <mergeCell ref="M169:M170"/>
    <mergeCell ref="N169:N170"/>
    <mergeCell ref="O169:O170"/>
    <mergeCell ref="P169:P170"/>
    <mergeCell ref="M179:M180"/>
    <mergeCell ref="N179:N180"/>
    <mergeCell ref="O179:O180"/>
    <mergeCell ref="P179:P180"/>
    <mergeCell ref="Q179:Q180"/>
    <mergeCell ref="C189:K190"/>
    <mergeCell ref="L189:L190"/>
    <mergeCell ref="M189:M190"/>
    <mergeCell ref="N189:N190"/>
    <mergeCell ref="O189:O190"/>
    <mergeCell ref="P189:P190"/>
    <mergeCell ref="Q189:Q190"/>
    <mergeCell ref="C199:K200"/>
    <mergeCell ref="L199:L200"/>
    <mergeCell ref="M199:M200"/>
    <mergeCell ref="N199:N200"/>
    <mergeCell ref="O199:O200"/>
    <mergeCell ref="P199:P200"/>
    <mergeCell ref="Q199:Q200"/>
    <mergeCell ref="Q209:Q210"/>
    <mergeCell ref="C219:K220"/>
    <mergeCell ref="L219:L220"/>
    <mergeCell ref="M219:M220"/>
    <mergeCell ref="N219:N220"/>
    <mergeCell ref="O219:O220"/>
    <mergeCell ref="P219:P220"/>
    <mergeCell ref="Q219:Q220"/>
    <mergeCell ref="C209:K210"/>
    <mergeCell ref="L209:L210"/>
    <mergeCell ref="M209:M210"/>
    <mergeCell ref="N209:N210"/>
    <mergeCell ref="O209:O210"/>
    <mergeCell ref="P209:P210"/>
    <mergeCell ref="O265:O266"/>
    <mergeCell ref="P265:P266"/>
    <mergeCell ref="Q229:Q230"/>
    <mergeCell ref="C255:K256"/>
    <mergeCell ref="L255:L256"/>
    <mergeCell ref="M255:M256"/>
    <mergeCell ref="N255:N256"/>
    <mergeCell ref="O255:O256"/>
    <mergeCell ref="P255:P256"/>
    <mergeCell ref="Q255:Q256"/>
    <mergeCell ref="C229:K230"/>
    <mergeCell ref="L229:L230"/>
    <mergeCell ref="M229:M230"/>
    <mergeCell ref="N229:N230"/>
    <mergeCell ref="O229:O230"/>
    <mergeCell ref="P229:P230"/>
    <mergeCell ref="P242:P243"/>
    <mergeCell ref="Q242:Q243"/>
    <mergeCell ref="C284:K285"/>
    <mergeCell ref="L284:L285"/>
    <mergeCell ref="M284:M285"/>
    <mergeCell ref="N284:N285"/>
    <mergeCell ref="O284:O285"/>
    <mergeCell ref="P284:P285"/>
    <mergeCell ref="Q284:Q285"/>
    <mergeCell ref="C242:K243"/>
    <mergeCell ref="L242:L243"/>
    <mergeCell ref="M242:M243"/>
    <mergeCell ref="N242:N243"/>
    <mergeCell ref="O242:O243"/>
    <mergeCell ref="Q265:Q266"/>
    <mergeCell ref="C275:K276"/>
    <mergeCell ref="L275:L276"/>
    <mergeCell ref="M275:M276"/>
    <mergeCell ref="N275:N276"/>
    <mergeCell ref="O275:O276"/>
    <mergeCell ref="P275:P276"/>
    <mergeCell ref="Q275:Q276"/>
    <mergeCell ref="C265:K266"/>
    <mergeCell ref="L265:L266"/>
    <mergeCell ref="M265:M266"/>
    <mergeCell ref="N265:N266"/>
    <mergeCell ref="Q294:Q295"/>
    <mergeCell ref="C304:K305"/>
    <mergeCell ref="L304:L305"/>
    <mergeCell ref="M304:M305"/>
    <mergeCell ref="N304:N305"/>
    <mergeCell ref="O304:O305"/>
    <mergeCell ref="P304:P305"/>
    <mergeCell ref="Q304:Q305"/>
    <mergeCell ref="C294:K295"/>
    <mergeCell ref="L294:L295"/>
    <mergeCell ref="M294:M295"/>
    <mergeCell ref="N294:N295"/>
    <mergeCell ref="O294:O295"/>
    <mergeCell ref="P294:P295"/>
    <mergeCell ref="Q314:Q315"/>
    <mergeCell ref="C324:K325"/>
    <mergeCell ref="L324:L325"/>
    <mergeCell ref="M324:M325"/>
    <mergeCell ref="N324:N325"/>
    <mergeCell ref="O324:O325"/>
    <mergeCell ref="P324:P325"/>
    <mergeCell ref="Q324:Q325"/>
    <mergeCell ref="C314:K315"/>
    <mergeCell ref="L314:L315"/>
    <mergeCell ref="M314:M315"/>
    <mergeCell ref="N314:N315"/>
    <mergeCell ref="O314:O315"/>
    <mergeCell ref="P314:P315"/>
    <mergeCell ref="Q374:Q375"/>
    <mergeCell ref="C374:K375"/>
    <mergeCell ref="L374:L375"/>
    <mergeCell ref="M374:M375"/>
    <mergeCell ref="N374:N375"/>
    <mergeCell ref="O374:O375"/>
    <mergeCell ref="P374:P375"/>
    <mergeCell ref="Q334:Q335"/>
    <mergeCell ref="C364:K365"/>
    <mergeCell ref="L364:L365"/>
    <mergeCell ref="M364:M365"/>
    <mergeCell ref="N364:N365"/>
    <mergeCell ref="O364:O365"/>
    <mergeCell ref="P364:P365"/>
    <mergeCell ref="Q364:Q365"/>
    <mergeCell ref="C334:K335"/>
    <mergeCell ref="L334:L335"/>
    <mergeCell ref="M334:M335"/>
    <mergeCell ref="N334:N335"/>
    <mergeCell ref="O334:O335"/>
    <mergeCell ref="P334:P33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02"/>
  <sheetViews>
    <sheetView topLeftCell="B1" workbookViewId="0">
      <selection activeCell="P5" sqref="P5"/>
    </sheetView>
  </sheetViews>
  <sheetFormatPr defaultRowHeight="13.5"/>
  <cols>
    <col min="2" max="11" width="3.5" customWidth="1"/>
    <col min="12" max="18" width="9.875" style="7" customWidth="1"/>
    <col min="19" max="19" width="8.875" style="7"/>
  </cols>
  <sheetData>
    <row r="2" spans="2:19">
      <c r="B2" t="s">
        <v>0</v>
      </c>
    </row>
    <row r="4" spans="2:19">
      <c r="B4" t="s">
        <v>67</v>
      </c>
    </row>
    <row r="5" spans="2:19">
      <c r="B5" t="s">
        <v>68</v>
      </c>
    </row>
    <row r="6" spans="2:19">
      <c r="B6" t="s">
        <v>69</v>
      </c>
    </row>
    <row r="7" spans="2:19">
      <c r="C7" t="s">
        <v>17</v>
      </c>
    </row>
    <row r="8" spans="2:19">
      <c r="C8" s="86" t="s">
        <v>70</v>
      </c>
      <c r="D8" s="86"/>
      <c r="E8" s="86"/>
      <c r="F8" s="86"/>
      <c r="G8" s="86"/>
      <c r="H8" s="86"/>
      <c r="I8" s="86"/>
      <c r="J8" s="86"/>
      <c r="K8" s="87"/>
      <c r="L8" s="80" t="s">
        <v>71</v>
      </c>
      <c r="M8" s="72" t="s">
        <v>72</v>
      </c>
      <c r="N8" s="72" t="s">
        <v>73</v>
      </c>
      <c r="O8" s="70" t="s">
        <v>74</v>
      </c>
      <c r="P8" s="80" t="s">
        <v>75</v>
      </c>
      <c r="Q8" s="70" t="s">
        <v>76</v>
      </c>
      <c r="R8" s="23" t="s">
        <v>31</v>
      </c>
    </row>
    <row r="9" spans="2:19">
      <c r="C9" s="88"/>
      <c r="D9" s="88"/>
      <c r="E9" s="88"/>
      <c r="F9" s="88"/>
      <c r="G9" s="88"/>
      <c r="H9" s="88"/>
      <c r="I9" s="88"/>
      <c r="J9" s="88"/>
      <c r="K9" s="89"/>
      <c r="L9" s="81"/>
      <c r="M9" s="73"/>
      <c r="N9" s="73"/>
      <c r="O9" s="71"/>
      <c r="P9" s="81"/>
      <c r="Q9" s="71"/>
      <c r="R9" s="24" t="s">
        <v>32</v>
      </c>
    </row>
    <row r="10" spans="2:19">
      <c r="C10" s="1" t="s">
        <v>19</v>
      </c>
      <c r="D10" s="2"/>
      <c r="E10" s="2"/>
      <c r="F10" s="2"/>
      <c r="G10" s="2"/>
      <c r="H10" s="2"/>
      <c r="I10" s="2"/>
      <c r="J10" s="2"/>
      <c r="K10" s="2"/>
      <c r="L10" s="8">
        <v>43.7</v>
      </c>
      <c r="M10" s="9">
        <v>34.1</v>
      </c>
      <c r="N10" s="9">
        <v>15.7</v>
      </c>
      <c r="O10" s="10">
        <v>6.4</v>
      </c>
      <c r="P10" s="8">
        <f>+L10+M10</f>
        <v>77.800000000000011</v>
      </c>
      <c r="Q10" s="10">
        <f>+N10+O10</f>
        <v>22.1</v>
      </c>
      <c r="R10" s="25">
        <f t="shared" ref="R10:R16" si="0">+M10+N10</f>
        <v>49.8</v>
      </c>
      <c r="S10" s="7">
        <f>+P10+Q10</f>
        <v>99.9</v>
      </c>
    </row>
    <row r="11" spans="2:19">
      <c r="C11" s="3" t="s">
        <v>20</v>
      </c>
      <c r="D11" s="4"/>
      <c r="E11" s="4"/>
      <c r="F11" s="4"/>
      <c r="G11" s="4"/>
      <c r="H11" s="4"/>
      <c r="I11" s="4"/>
      <c r="J11" s="4"/>
      <c r="K11" s="4"/>
      <c r="L11" s="11">
        <v>31.9</v>
      </c>
      <c r="M11" s="12">
        <v>31.3</v>
      </c>
      <c r="N11" s="12">
        <v>27.2</v>
      </c>
      <c r="O11" s="13">
        <v>9.6</v>
      </c>
      <c r="P11" s="11">
        <f t="shared" ref="P11:P16" si="1">+L11+M11</f>
        <v>63.2</v>
      </c>
      <c r="Q11" s="13">
        <f t="shared" ref="Q11:Q16" si="2">+N11+O11</f>
        <v>36.799999999999997</v>
      </c>
      <c r="R11" s="26">
        <f t="shared" si="0"/>
        <v>58.5</v>
      </c>
      <c r="S11" s="7">
        <f t="shared" ref="S11:S16" si="3">+P11+Q11</f>
        <v>100</v>
      </c>
    </row>
    <row r="12" spans="2:19">
      <c r="C12" s="3" t="s">
        <v>21</v>
      </c>
      <c r="D12" s="4"/>
      <c r="E12" s="4"/>
      <c r="F12" s="4"/>
      <c r="G12" s="4"/>
      <c r="H12" s="4"/>
      <c r="I12" s="4"/>
      <c r="J12" s="4"/>
      <c r="K12" s="4"/>
      <c r="L12" s="11">
        <v>16</v>
      </c>
      <c r="M12" s="12">
        <v>25</v>
      </c>
      <c r="N12" s="12">
        <v>27.1</v>
      </c>
      <c r="O12" s="13">
        <v>31.9</v>
      </c>
      <c r="P12" s="11">
        <f t="shared" si="1"/>
        <v>41</v>
      </c>
      <c r="Q12" s="13">
        <f t="shared" si="2"/>
        <v>59</v>
      </c>
      <c r="R12" s="26">
        <f t="shared" si="0"/>
        <v>52.1</v>
      </c>
      <c r="S12" s="7">
        <f t="shared" si="3"/>
        <v>100</v>
      </c>
    </row>
    <row r="13" spans="2:19">
      <c r="C13" s="3" t="s">
        <v>22</v>
      </c>
      <c r="D13" s="4"/>
      <c r="E13" s="4"/>
      <c r="F13" s="4"/>
      <c r="G13" s="4"/>
      <c r="H13" s="4"/>
      <c r="I13" s="4"/>
      <c r="J13" s="4"/>
      <c r="K13" s="4"/>
      <c r="L13" s="11">
        <v>17.600000000000001</v>
      </c>
      <c r="M13" s="12">
        <v>28</v>
      </c>
      <c r="N13" s="12">
        <v>28.9</v>
      </c>
      <c r="O13" s="13">
        <v>25.4</v>
      </c>
      <c r="P13" s="11">
        <f t="shared" si="1"/>
        <v>45.6</v>
      </c>
      <c r="Q13" s="13">
        <f t="shared" si="2"/>
        <v>54.3</v>
      </c>
      <c r="R13" s="26">
        <f t="shared" si="0"/>
        <v>56.9</v>
      </c>
      <c r="S13" s="7">
        <f t="shared" si="3"/>
        <v>99.9</v>
      </c>
    </row>
    <row r="14" spans="2:19">
      <c r="C14" s="3" t="s">
        <v>23</v>
      </c>
      <c r="D14" s="4"/>
      <c r="E14" s="4"/>
      <c r="F14" s="4"/>
      <c r="G14" s="4"/>
      <c r="H14" s="4"/>
      <c r="I14" s="4"/>
      <c r="J14" s="4"/>
      <c r="K14" s="4"/>
      <c r="L14" s="11">
        <v>15.6</v>
      </c>
      <c r="M14" s="12">
        <v>21.4</v>
      </c>
      <c r="N14" s="12">
        <v>34.200000000000003</v>
      </c>
      <c r="O14" s="13">
        <v>28.8</v>
      </c>
      <c r="P14" s="11">
        <f t="shared" si="1"/>
        <v>37</v>
      </c>
      <c r="Q14" s="13">
        <f t="shared" si="2"/>
        <v>63</v>
      </c>
      <c r="R14" s="26">
        <f t="shared" si="0"/>
        <v>55.6</v>
      </c>
      <c r="S14" s="7">
        <f t="shared" si="3"/>
        <v>100</v>
      </c>
    </row>
    <row r="15" spans="2:19">
      <c r="C15" s="3" t="s">
        <v>24</v>
      </c>
      <c r="D15" s="4"/>
      <c r="E15" s="4"/>
      <c r="F15" s="4"/>
      <c r="G15" s="4"/>
      <c r="H15" s="4"/>
      <c r="I15" s="4"/>
      <c r="J15" s="4"/>
      <c r="K15" s="4"/>
      <c r="L15" s="11">
        <v>13.5</v>
      </c>
      <c r="M15" s="12">
        <v>25</v>
      </c>
      <c r="N15" s="12">
        <v>35.4</v>
      </c>
      <c r="O15" s="13">
        <v>26</v>
      </c>
      <c r="P15" s="11">
        <f t="shared" si="1"/>
        <v>38.5</v>
      </c>
      <c r="Q15" s="13">
        <f t="shared" si="2"/>
        <v>61.4</v>
      </c>
      <c r="R15" s="26">
        <f t="shared" si="0"/>
        <v>60.4</v>
      </c>
      <c r="S15" s="7">
        <f t="shared" si="3"/>
        <v>99.9</v>
      </c>
    </row>
    <row r="16" spans="2:19">
      <c r="C16" s="5" t="s">
        <v>25</v>
      </c>
      <c r="D16" s="6"/>
      <c r="E16" s="6"/>
      <c r="F16" s="6"/>
      <c r="G16" s="6"/>
      <c r="H16" s="6"/>
      <c r="I16" s="6"/>
      <c r="J16" s="6"/>
      <c r="K16" s="6"/>
      <c r="L16" s="14">
        <v>24.7</v>
      </c>
      <c r="M16" s="15">
        <v>17.399999999999999</v>
      </c>
      <c r="N16" s="15">
        <v>27</v>
      </c>
      <c r="O16" s="16">
        <v>30.9</v>
      </c>
      <c r="P16" s="14">
        <f t="shared" si="1"/>
        <v>42.099999999999994</v>
      </c>
      <c r="Q16" s="16">
        <f t="shared" si="2"/>
        <v>57.9</v>
      </c>
      <c r="R16" s="27">
        <f t="shared" si="0"/>
        <v>44.4</v>
      </c>
      <c r="S16" s="7">
        <f t="shared" si="3"/>
        <v>100</v>
      </c>
    </row>
    <row r="18" spans="3:19" ht="13.15" customHeight="1">
      <c r="C18" s="86" t="s">
        <v>77</v>
      </c>
      <c r="D18" s="86"/>
      <c r="E18" s="86"/>
      <c r="F18" s="86"/>
      <c r="G18" s="86"/>
      <c r="H18" s="86"/>
      <c r="I18" s="86"/>
      <c r="J18" s="86"/>
      <c r="K18" s="87"/>
      <c r="L18" s="80" t="s">
        <v>71</v>
      </c>
      <c r="M18" s="72" t="s">
        <v>72</v>
      </c>
      <c r="N18" s="72" t="s">
        <v>73</v>
      </c>
      <c r="O18" s="70" t="s">
        <v>74</v>
      </c>
      <c r="P18" s="80" t="s">
        <v>75</v>
      </c>
      <c r="Q18" s="70" t="s">
        <v>76</v>
      </c>
      <c r="R18" s="23" t="s">
        <v>31</v>
      </c>
    </row>
    <row r="19" spans="3:19">
      <c r="C19" s="88"/>
      <c r="D19" s="88"/>
      <c r="E19" s="88"/>
      <c r="F19" s="88"/>
      <c r="G19" s="88"/>
      <c r="H19" s="88"/>
      <c r="I19" s="88"/>
      <c r="J19" s="88"/>
      <c r="K19" s="89"/>
      <c r="L19" s="81"/>
      <c r="M19" s="73"/>
      <c r="N19" s="73"/>
      <c r="O19" s="71"/>
      <c r="P19" s="81"/>
      <c r="Q19" s="71"/>
      <c r="R19" s="24" t="s">
        <v>32</v>
      </c>
    </row>
    <row r="20" spans="3:19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11">
        <v>29.4</v>
      </c>
      <c r="M20" s="12">
        <v>25.5</v>
      </c>
      <c r="N20" s="12">
        <v>27.9</v>
      </c>
      <c r="O20" s="13">
        <v>17.2</v>
      </c>
      <c r="P20" s="8">
        <f>+L20+M20</f>
        <v>54.9</v>
      </c>
      <c r="Q20" s="10">
        <f>+N20+O20</f>
        <v>45.099999999999994</v>
      </c>
      <c r="R20" s="25">
        <f t="shared" ref="R20:R26" si="4">+M20+N20</f>
        <v>53.4</v>
      </c>
      <c r="S20" s="7">
        <f>+P20+Q20</f>
        <v>100</v>
      </c>
    </row>
    <row r="21" spans="3:19">
      <c r="C21" s="3" t="s">
        <v>20</v>
      </c>
      <c r="D21" s="4"/>
      <c r="E21" s="4"/>
      <c r="F21" s="4"/>
      <c r="G21" s="4"/>
      <c r="H21" s="4"/>
      <c r="I21" s="4"/>
      <c r="J21" s="4"/>
      <c r="K21" s="4"/>
      <c r="L21" s="11">
        <v>29.5</v>
      </c>
      <c r="M21" s="12">
        <v>32</v>
      </c>
      <c r="N21" s="12">
        <v>26.8</v>
      </c>
      <c r="O21" s="13">
        <v>11.7</v>
      </c>
      <c r="P21" s="11">
        <f t="shared" ref="P21:P26" si="5">+L21+M21</f>
        <v>61.5</v>
      </c>
      <c r="Q21" s="13">
        <f t="shared" ref="Q21:Q26" si="6">+N21+O21</f>
        <v>38.5</v>
      </c>
      <c r="R21" s="26">
        <f t="shared" si="4"/>
        <v>58.8</v>
      </c>
      <c r="S21" s="7">
        <f t="shared" ref="S21:S26" si="7">+P21+Q21</f>
        <v>100</v>
      </c>
    </row>
    <row r="22" spans="3:19">
      <c r="C22" s="3" t="s">
        <v>21</v>
      </c>
      <c r="D22" s="4"/>
      <c r="E22" s="4"/>
      <c r="F22" s="4"/>
      <c r="G22" s="4"/>
      <c r="H22" s="4"/>
      <c r="I22" s="4"/>
      <c r="J22" s="4"/>
      <c r="K22" s="4"/>
      <c r="L22" s="11">
        <v>13.6</v>
      </c>
      <c r="M22" s="12">
        <v>20.100000000000001</v>
      </c>
      <c r="N22" s="12">
        <v>29.7</v>
      </c>
      <c r="O22" s="13">
        <v>36.6</v>
      </c>
      <c r="P22" s="11">
        <f t="shared" si="5"/>
        <v>33.700000000000003</v>
      </c>
      <c r="Q22" s="13">
        <f t="shared" si="6"/>
        <v>66.3</v>
      </c>
      <c r="R22" s="26">
        <f t="shared" si="4"/>
        <v>49.8</v>
      </c>
      <c r="S22" s="7">
        <f t="shared" si="7"/>
        <v>100</v>
      </c>
    </row>
    <row r="23" spans="3:19">
      <c r="C23" s="3" t="s">
        <v>22</v>
      </c>
      <c r="D23" s="4"/>
      <c r="E23" s="4"/>
      <c r="F23" s="4"/>
      <c r="G23" s="4"/>
      <c r="H23" s="4"/>
      <c r="I23" s="4"/>
      <c r="J23" s="4"/>
      <c r="K23" s="4"/>
      <c r="L23" s="11">
        <v>15.3</v>
      </c>
      <c r="M23" s="12">
        <v>24</v>
      </c>
      <c r="N23" s="12">
        <v>31.5</v>
      </c>
      <c r="O23" s="13">
        <v>29.1</v>
      </c>
      <c r="P23" s="11">
        <f t="shared" si="5"/>
        <v>39.299999999999997</v>
      </c>
      <c r="Q23" s="13">
        <f t="shared" si="6"/>
        <v>60.6</v>
      </c>
      <c r="R23" s="26">
        <f t="shared" si="4"/>
        <v>55.5</v>
      </c>
      <c r="S23" s="7">
        <f t="shared" si="7"/>
        <v>99.9</v>
      </c>
    </row>
    <row r="24" spans="3:19">
      <c r="C24" s="3" t="s">
        <v>23</v>
      </c>
      <c r="D24" s="4"/>
      <c r="E24" s="4"/>
      <c r="F24" s="4"/>
      <c r="G24" s="4"/>
      <c r="H24" s="4"/>
      <c r="I24" s="4"/>
      <c r="J24" s="4"/>
      <c r="K24" s="4"/>
      <c r="L24" s="11">
        <v>10.4</v>
      </c>
      <c r="M24" s="12">
        <v>16.600000000000001</v>
      </c>
      <c r="N24" s="12">
        <v>34.299999999999997</v>
      </c>
      <c r="O24" s="13">
        <v>38.6</v>
      </c>
      <c r="P24" s="11">
        <f t="shared" si="5"/>
        <v>27</v>
      </c>
      <c r="Q24" s="13">
        <f t="shared" si="6"/>
        <v>72.900000000000006</v>
      </c>
      <c r="R24" s="26">
        <f t="shared" si="4"/>
        <v>50.9</v>
      </c>
      <c r="S24" s="7">
        <f t="shared" si="7"/>
        <v>99.9</v>
      </c>
    </row>
    <row r="25" spans="3:19">
      <c r="C25" s="3" t="s">
        <v>24</v>
      </c>
      <c r="D25" s="4"/>
      <c r="E25" s="4"/>
      <c r="F25" s="4"/>
      <c r="G25" s="4"/>
      <c r="H25" s="4"/>
      <c r="I25" s="4"/>
      <c r="J25" s="4"/>
      <c r="K25" s="4"/>
      <c r="L25" s="11">
        <v>10.1</v>
      </c>
      <c r="M25" s="12">
        <v>20.399999999999999</v>
      </c>
      <c r="N25" s="12">
        <v>36.4</v>
      </c>
      <c r="O25" s="13">
        <v>33.1</v>
      </c>
      <c r="P25" s="11">
        <f t="shared" si="5"/>
        <v>30.5</v>
      </c>
      <c r="Q25" s="13">
        <f t="shared" si="6"/>
        <v>69.5</v>
      </c>
      <c r="R25" s="26">
        <f t="shared" si="4"/>
        <v>56.8</v>
      </c>
      <c r="S25" s="7">
        <f t="shared" si="7"/>
        <v>100</v>
      </c>
    </row>
    <row r="26" spans="3:19">
      <c r="C26" s="5" t="s">
        <v>25</v>
      </c>
      <c r="D26" s="6"/>
      <c r="E26" s="6"/>
      <c r="F26" s="6"/>
      <c r="G26" s="6"/>
      <c r="H26" s="6"/>
      <c r="I26" s="6"/>
      <c r="J26" s="6"/>
      <c r="K26" s="6"/>
      <c r="L26" s="14">
        <v>20.100000000000001</v>
      </c>
      <c r="M26" s="15">
        <v>18.100000000000001</v>
      </c>
      <c r="N26" s="15">
        <v>26.5</v>
      </c>
      <c r="O26" s="16">
        <v>35.299999999999997</v>
      </c>
      <c r="P26" s="14">
        <f t="shared" si="5"/>
        <v>38.200000000000003</v>
      </c>
      <c r="Q26" s="16">
        <f t="shared" si="6"/>
        <v>61.8</v>
      </c>
      <c r="R26" s="27">
        <f t="shared" si="4"/>
        <v>44.6</v>
      </c>
      <c r="S26" s="7">
        <f t="shared" si="7"/>
        <v>100</v>
      </c>
    </row>
    <row r="28" spans="3:19" ht="13.15" customHeight="1">
      <c r="C28" s="86" t="s">
        <v>78</v>
      </c>
      <c r="D28" s="86"/>
      <c r="E28" s="86"/>
      <c r="F28" s="86"/>
      <c r="G28" s="86"/>
      <c r="H28" s="86"/>
      <c r="I28" s="86"/>
      <c r="J28" s="86"/>
      <c r="K28" s="87"/>
      <c r="L28" s="80" t="s">
        <v>71</v>
      </c>
      <c r="M28" s="72" t="s">
        <v>72</v>
      </c>
      <c r="N28" s="72" t="s">
        <v>73</v>
      </c>
      <c r="O28" s="70" t="s">
        <v>74</v>
      </c>
      <c r="P28" s="80" t="s">
        <v>75</v>
      </c>
      <c r="Q28" s="70" t="s">
        <v>76</v>
      </c>
      <c r="R28" s="23" t="s">
        <v>31</v>
      </c>
    </row>
    <row r="29" spans="3:19">
      <c r="C29" s="88"/>
      <c r="D29" s="88"/>
      <c r="E29" s="88"/>
      <c r="F29" s="88"/>
      <c r="G29" s="88"/>
      <c r="H29" s="88"/>
      <c r="I29" s="88"/>
      <c r="J29" s="88"/>
      <c r="K29" s="89"/>
      <c r="L29" s="81"/>
      <c r="M29" s="73"/>
      <c r="N29" s="73"/>
      <c r="O29" s="71"/>
      <c r="P29" s="81"/>
      <c r="Q29" s="71"/>
      <c r="R29" s="24" t="s">
        <v>32</v>
      </c>
    </row>
    <row r="30" spans="3:19">
      <c r="C30" s="1" t="s">
        <v>19</v>
      </c>
      <c r="D30" s="2"/>
      <c r="E30" s="2"/>
      <c r="F30" s="2"/>
      <c r="G30" s="2"/>
      <c r="H30" s="2"/>
      <c r="I30" s="2"/>
      <c r="J30" s="2"/>
      <c r="K30" s="2"/>
      <c r="L30" s="8">
        <v>42.6</v>
      </c>
      <c r="M30" s="9">
        <v>34.299999999999997</v>
      </c>
      <c r="N30" s="9">
        <v>18</v>
      </c>
      <c r="O30" s="10">
        <v>5.0999999999999996</v>
      </c>
      <c r="P30" s="8">
        <f>+L30+M30</f>
        <v>76.900000000000006</v>
      </c>
      <c r="Q30" s="10">
        <f>+N30+O30</f>
        <v>23.1</v>
      </c>
      <c r="R30" s="25">
        <f t="shared" ref="R30:R36" si="8">+M30+N30</f>
        <v>52.3</v>
      </c>
      <c r="S30" s="7">
        <f>+P30+Q30</f>
        <v>100</v>
      </c>
    </row>
    <row r="31" spans="3:19">
      <c r="C31" s="3" t="s">
        <v>20</v>
      </c>
      <c r="D31" s="4"/>
      <c r="E31" s="4"/>
      <c r="F31" s="4"/>
      <c r="G31" s="4"/>
      <c r="H31" s="4"/>
      <c r="I31" s="4"/>
      <c r="J31" s="4"/>
      <c r="K31" s="4"/>
      <c r="L31" s="11">
        <v>30.4</v>
      </c>
      <c r="M31" s="12">
        <v>34.1</v>
      </c>
      <c r="N31" s="12">
        <v>25.8</v>
      </c>
      <c r="O31" s="13">
        <v>9.6</v>
      </c>
      <c r="P31" s="11">
        <f t="shared" ref="P31:P36" si="9">+L31+M31</f>
        <v>64.5</v>
      </c>
      <c r="Q31" s="13">
        <f t="shared" ref="Q31:Q36" si="10">+N31+O31</f>
        <v>35.4</v>
      </c>
      <c r="R31" s="26">
        <f t="shared" si="8"/>
        <v>59.900000000000006</v>
      </c>
      <c r="S31" s="7">
        <f t="shared" ref="S31:S36" si="11">+P31+Q31</f>
        <v>99.9</v>
      </c>
    </row>
    <row r="32" spans="3:19">
      <c r="C32" s="3" t="s">
        <v>21</v>
      </c>
      <c r="D32" s="4"/>
      <c r="E32" s="4"/>
      <c r="F32" s="4"/>
      <c r="G32" s="4"/>
      <c r="H32" s="4"/>
      <c r="I32" s="4"/>
      <c r="J32" s="4"/>
      <c r="K32" s="4"/>
      <c r="L32" s="11">
        <v>18</v>
      </c>
      <c r="M32" s="12">
        <v>31.1</v>
      </c>
      <c r="N32" s="12">
        <v>25.2</v>
      </c>
      <c r="O32" s="13">
        <v>25.8</v>
      </c>
      <c r="P32" s="11">
        <f t="shared" si="9"/>
        <v>49.1</v>
      </c>
      <c r="Q32" s="13">
        <f t="shared" si="10"/>
        <v>51</v>
      </c>
      <c r="R32" s="26">
        <f t="shared" si="8"/>
        <v>56.3</v>
      </c>
      <c r="S32" s="7">
        <f t="shared" si="11"/>
        <v>100.1</v>
      </c>
    </row>
    <row r="33" spans="2:19">
      <c r="C33" s="3" t="s">
        <v>22</v>
      </c>
      <c r="D33" s="4"/>
      <c r="E33" s="4"/>
      <c r="F33" s="4"/>
      <c r="G33" s="4"/>
      <c r="H33" s="4"/>
      <c r="I33" s="4"/>
      <c r="J33" s="4"/>
      <c r="K33" s="4"/>
      <c r="L33" s="11">
        <v>21.5</v>
      </c>
      <c r="M33" s="12">
        <v>33.700000000000003</v>
      </c>
      <c r="N33" s="12">
        <v>25.8</v>
      </c>
      <c r="O33" s="13">
        <v>19</v>
      </c>
      <c r="P33" s="11">
        <f t="shared" si="9"/>
        <v>55.2</v>
      </c>
      <c r="Q33" s="13">
        <f t="shared" si="10"/>
        <v>44.8</v>
      </c>
      <c r="R33" s="26">
        <f t="shared" si="8"/>
        <v>59.5</v>
      </c>
      <c r="S33" s="7">
        <f t="shared" si="11"/>
        <v>100</v>
      </c>
    </row>
    <row r="34" spans="2:19">
      <c r="C34" s="3" t="s">
        <v>23</v>
      </c>
      <c r="D34" s="4"/>
      <c r="E34" s="4"/>
      <c r="F34" s="4"/>
      <c r="G34" s="4"/>
      <c r="H34" s="4"/>
      <c r="I34" s="4"/>
      <c r="J34" s="4"/>
      <c r="K34" s="4"/>
      <c r="L34" s="11">
        <v>11.9</v>
      </c>
      <c r="M34" s="12">
        <v>32.799999999999997</v>
      </c>
      <c r="N34" s="12">
        <v>33.9</v>
      </c>
      <c r="O34" s="13">
        <v>21.4</v>
      </c>
      <c r="P34" s="11">
        <f t="shared" si="9"/>
        <v>44.699999999999996</v>
      </c>
      <c r="Q34" s="13">
        <f t="shared" si="10"/>
        <v>55.3</v>
      </c>
      <c r="R34" s="26">
        <f t="shared" si="8"/>
        <v>66.699999999999989</v>
      </c>
      <c r="S34" s="7">
        <f t="shared" si="11"/>
        <v>100</v>
      </c>
    </row>
    <row r="35" spans="2:19">
      <c r="C35" s="3" t="s">
        <v>24</v>
      </c>
      <c r="D35" s="4"/>
      <c r="E35" s="4"/>
      <c r="F35" s="4"/>
      <c r="G35" s="4"/>
      <c r="H35" s="4"/>
      <c r="I35" s="4"/>
      <c r="J35" s="4"/>
      <c r="K35" s="4"/>
      <c r="L35" s="11">
        <v>13.9</v>
      </c>
      <c r="M35" s="12">
        <v>30.5</v>
      </c>
      <c r="N35" s="12">
        <v>33.700000000000003</v>
      </c>
      <c r="O35" s="13">
        <v>21.9</v>
      </c>
      <c r="P35" s="11">
        <f t="shared" si="9"/>
        <v>44.4</v>
      </c>
      <c r="Q35" s="13">
        <f t="shared" si="10"/>
        <v>55.6</v>
      </c>
      <c r="R35" s="26">
        <f t="shared" si="8"/>
        <v>64.2</v>
      </c>
      <c r="S35" s="7">
        <f t="shared" si="11"/>
        <v>100</v>
      </c>
    </row>
    <row r="36" spans="2:19">
      <c r="C36" s="5" t="s">
        <v>25</v>
      </c>
      <c r="D36" s="6"/>
      <c r="E36" s="6"/>
      <c r="F36" s="6"/>
      <c r="G36" s="6"/>
      <c r="H36" s="6"/>
      <c r="I36" s="6"/>
      <c r="J36" s="6"/>
      <c r="K36" s="6"/>
      <c r="L36" s="14">
        <v>26.9</v>
      </c>
      <c r="M36" s="15">
        <v>28.8</v>
      </c>
      <c r="N36" s="15">
        <v>29</v>
      </c>
      <c r="O36" s="16">
        <v>15.3</v>
      </c>
      <c r="P36" s="14">
        <f t="shared" si="9"/>
        <v>55.7</v>
      </c>
      <c r="Q36" s="16">
        <f t="shared" si="10"/>
        <v>44.3</v>
      </c>
      <c r="R36" s="27">
        <f t="shared" si="8"/>
        <v>57.8</v>
      </c>
      <c r="S36" s="7">
        <f t="shared" si="11"/>
        <v>100</v>
      </c>
    </row>
    <row r="38" spans="2:19">
      <c r="B38" t="s">
        <v>79</v>
      </c>
    </row>
    <row r="39" spans="2:19">
      <c r="B39" t="s">
        <v>80</v>
      </c>
    </row>
    <row r="40" spans="2:19">
      <c r="C40" t="s">
        <v>17</v>
      </c>
    </row>
    <row r="41" spans="2:19" ht="13.15" customHeight="1">
      <c r="C41" s="86" t="s">
        <v>81</v>
      </c>
      <c r="D41" s="86"/>
      <c r="E41" s="86"/>
      <c r="F41" s="86"/>
      <c r="G41" s="86"/>
      <c r="H41" s="86"/>
      <c r="I41" s="86"/>
      <c r="J41" s="86"/>
      <c r="K41" s="87"/>
      <c r="L41" s="80" t="s">
        <v>71</v>
      </c>
      <c r="M41" s="72" t="s">
        <v>72</v>
      </c>
      <c r="N41" s="72" t="s">
        <v>73</v>
      </c>
      <c r="O41" s="70" t="s">
        <v>74</v>
      </c>
      <c r="P41" s="80" t="s">
        <v>75</v>
      </c>
      <c r="Q41" s="70" t="s">
        <v>76</v>
      </c>
      <c r="R41" s="23" t="s">
        <v>31</v>
      </c>
    </row>
    <row r="42" spans="2:19">
      <c r="C42" s="88"/>
      <c r="D42" s="88"/>
      <c r="E42" s="88"/>
      <c r="F42" s="88"/>
      <c r="G42" s="88"/>
      <c r="H42" s="88"/>
      <c r="I42" s="88"/>
      <c r="J42" s="88"/>
      <c r="K42" s="89"/>
      <c r="L42" s="81"/>
      <c r="M42" s="73"/>
      <c r="N42" s="73"/>
      <c r="O42" s="71"/>
      <c r="P42" s="81"/>
      <c r="Q42" s="71"/>
      <c r="R42" s="24" t="s">
        <v>32</v>
      </c>
    </row>
    <row r="43" spans="2:19">
      <c r="C43" s="1" t="s">
        <v>19</v>
      </c>
      <c r="D43" s="2"/>
      <c r="E43" s="2"/>
      <c r="F43" s="2"/>
      <c r="G43" s="2"/>
      <c r="H43" s="2"/>
      <c r="I43" s="2"/>
      <c r="J43" s="2"/>
      <c r="K43" s="2"/>
      <c r="L43" s="11">
        <v>26.4</v>
      </c>
      <c r="M43" s="12">
        <v>33.1</v>
      </c>
      <c r="N43" s="12">
        <v>21.8</v>
      </c>
      <c r="O43" s="13">
        <v>18.7</v>
      </c>
      <c r="P43" s="8">
        <f>+L43+M43</f>
        <v>59.5</v>
      </c>
      <c r="Q43" s="10">
        <f>+N43+O43</f>
        <v>40.5</v>
      </c>
      <c r="R43" s="25">
        <f t="shared" ref="R43:R49" si="12">+M43+N43</f>
        <v>54.900000000000006</v>
      </c>
      <c r="S43" s="7">
        <f>+P43+Q43</f>
        <v>100</v>
      </c>
    </row>
    <row r="44" spans="2:19">
      <c r="C44" s="3" t="s">
        <v>20</v>
      </c>
      <c r="D44" s="4"/>
      <c r="E44" s="4"/>
      <c r="F44" s="4"/>
      <c r="G44" s="4"/>
      <c r="H44" s="4"/>
      <c r="I44" s="4"/>
      <c r="J44" s="4"/>
      <c r="K44" s="4"/>
      <c r="L44" s="11">
        <v>46.1</v>
      </c>
      <c r="M44" s="12">
        <v>32.6</v>
      </c>
      <c r="N44" s="12">
        <v>15.2</v>
      </c>
      <c r="O44" s="13">
        <v>6.1</v>
      </c>
      <c r="P44" s="11">
        <f t="shared" ref="P44:P49" si="13">+L44+M44</f>
        <v>78.7</v>
      </c>
      <c r="Q44" s="13">
        <f t="shared" ref="Q44:Q49" si="14">+N44+O44</f>
        <v>21.299999999999997</v>
      </c>
      <c r="R44" s="26">
        <f t="shared" si="12"/>
        <v>47.8</v>
      </c>
      <c r="S44" s="7">
        <f t="shared" ref="S44:S49" si="15">+P44+Q44</f>
        <v>100</v>
      </c>
    </row>
    <row r="45" spans="2:19">
      <c r="C45" s="3" t="s">
        <v>21</v>
      </c>
      <c r="D45" s="4"/>
      <c r="E45" s="4"/>
      <c r="F45" s="4"/>
      <c r="G45" s="4"/>
      <c r="H45" s="4"/>
      <c r="I45" s="4"/>
      <c r="J45" s="4"/>
      <c r="K45" s="4"/>
      <c r="L45" s="11">
        <v>17</v>
      </c>
      <c r="M45" s="12">
        <v>27.9</v>
      </c>
      <c r="N45" s="12">
        <v>22.7</v>
      </c>
      <c r="O45" s="13">
        <v>32.4</v>
      </c>
      <c r="P45" s="11">
        <f t="shared" si="13"/>
        <v>44.9</v>
      </c>
      <c r="Q45" s="13">
        <f t="shared" si="14"/>
        <v>55.099999999999994</v>
      </c>
      <c r="R45" s="26">
        <f t="shared" si="12"/>
        <v>50.599999999999994</v>
      </c>
      <c r="S45" s="7">
        <f t="shared" si="15"/>
        <v>100</v>
      </c>
    </row>
    <row r="46" spans="2:19">
      <c r="C46" s="3" t="s">
        <v>22</v>
      </c>
      <c r="D46" s="4"/>
      <c r="E46" s="4"/>
      <c r="F46" s="4"/>
      <c r="G46" s="4"/>
      <c r="H46" s="4"/>
      <c r="I46" s="4"/>
      <c r="J46" s="4"/>
      <c r="K46" s="4"/>
      <c r="L46" s="11">
        <v>18.2</v>
      </c>
      <c r="M46" s="12">
        <v>30.9</v>
      </c>
      <c r="N46" s="12">
        <v>24.4</v>
      </c>
      <c r="O46" s="13">
        <v>26.5</v>
      </c>
      <c r="P46" s="11">
        <f t="shared" si="13"/>
        <v>49.099999999999994</v>
      </c>
      <c r="Q46" s="13">
        <f t="shared" si="14"/>
        <v>50.9</v>
      </c>
      <c r="R46" s="26">
        <f t="shared" si="12"/>
        <v>55.3</v>
      </c>
      <c r="S46" s="7">
        <f t="shared" si="15"/>
        <v>100</v>
      </c>
    </row>
    <row r="47" spans="2:19">
      <c r="C47" s="3" t="s">
        <v>23</v>
      </c>
      <c r="D47" s="4"/>
      <c r="E47" s="4"/>
      <c r="F47" s="4"/>
      <c r="G47" s="4"/>
      <c r="H47" s="4"/>
      <c r="I47" s="4"/>
      <c r="J47" s="4"/>
      <c r="K47" s="4"/>
      <c r="L47" s="11">
        <v>14.6</v>
      </c>
      <c r="M47" s="12">
        <v>30.9</v>
      </c>
      <c r="N47" s="12">
        <v>32.9</v>
      </c>
      <c r="O47" s="13">
        <v>21.7</v>
      </c>
      <c r="P47" s="11">
        <f t="shared" si="13"/>
        <v>45.5</v>
      </c>
      <c r="Q47" s="13">
        <f t="shared" si="14"/>
        <v>54.599999999999994</v>
      </c>
      <c r="R47" s="26">
        <f t="shared" si="12"/>
        <v>63.8</v>
      </c>
      <c r="S47" s="7">
        <f t="shared" si="15"/>
        <v>100.1</v>
      </c>
    </row>
    <row r="48" spans="2:19">
      <c r="C48" s="3" t="s">
        <v>24</v>
      </c>
      <c r="D48" s="4"/>
      <c r="E48" s="4"/>
      <c r="F48" s="4"/>
      <c r="G48" s="4"/>
      <c r="H48" s="4"/>
      <c r="I48" s="4"/>
      <c r="J48" s="4"/>
      <c r="K48" s="4"/>
      <c r="L48" s="11">
        <v>16.5</v>
      </c>
      <c r="M48" s="12">
        <v>27.5</v>
      </c>
      <c r="N48" s="12">
        <v>28.6</v>
      </c>
      <c r="O48" s="13">
        <v>27.3</v>
      </c>
      <c r="P48" s="11">
        <f t="shared" si="13"/>
        <v>44</v>
      </c>
      <c r="Q48" s="13">
        <f t="shared" si="14"/>
        <v>55.900000000000006</v>
      </c>
      <c r="R48" s="26">
        <f t="shared" si="12"/>
        <v>56.1</v>
      </c>
      <c r="S48" s="7">
        <f t="shared" si="15"/>
        <v>99.9</v>
      </c>
    </row>
    <row r="49" spans="3:19">
      <c r="C49" s="5" t="s">
        <v>25</v>
      </c>
      <c r="D49" s="6"/>
      <c r="E49" s="6"/>
      <c r="F49" s="6"/>
      <c r="G49" s="6"/>
      <c r="H49" s="6"/>
      <c r="I49" s="6"/>
      <c r="J49" s="6"/>
      <c r="K49" s="6"/>
      <c r="L49" s="14">
        <v>18.399999999999999</v>
      </c>
      <c r="M49" s="15">
        <v>27</v>
      </c>
      <c r="N49" s="15">
        <v>32.200000000000003</v>
      </c>
      <c r="O49" s="16">
        <v>22.5</v>
      </c>
      <c r="P49" s="14">
        <f t="shared" si="13"/>
        <v>45.4</v>
      </c>
      <c r="Q49" s="16">
        <f t="shared" si="14"/>
        <v>54.7</v>
      </c>
      <c r="R49" s="27">
        <f t="shared" si="12"/>
        <v>59.2</v>
      </c>
      <c r="S49" s="7">
        <f t="shared" si="15"/>
        <v>100.1</v>
      </c>
    </row>
    <row r="51" spans="3:19" ht="13.15" customHeight="1">
      <c r="C51" s="86" t="s">
        <v>82</v>
      </c>
      <c r="D51" s="86"/>
      <c r="E51" s="86"/>
      <c r="F51" s="86"/>
      <c r="G51" s="86"/>
      <c r="H51" s="86"/>
      <c r="I51" s="86"/>
      <c r="J51" s="86"/>
      <c r="K51" s="87"/>
      <c r="L51" s="80" t="s">
        <v>71</v>
      </c>
      <c r="M51" s="72" t="s">
        <v>72</v>
      </c>
      <c r="N51" s="72" t="s">
        <v>73</v>
      </c>
      <c r="O51" s="70" t="s">
        <v>74</v>
      </c>
      <c r="P51" s="80" t="s">
        <v>75</v>
      </c>
      <c r="Q51" s="70" t="s">
        <v>76</v>
      </c>
      <c r="R51" s="23" t="s">
        <v>31</v>
      </c>
    </row>
    <row r="52" spans="3:19">
      <c r="C52" s="88"/>
      <c r="D52" s="88"/>
      <c r="E52" s="88"/>
      <c r="F52" s="88"/>
      <c r="G52" s="88"/>
      <c r="H52" s="88"/>
      <c r="I52" s="88"/>
      <c r="J52" s="88"/>
      <c r="K52" s="89"/>
      <c r="L52" s="81"/>
      <c r="M52" s="73"/>
      <c r="N52" s="73"/>
      <c r="O52" s="71"/>
      <c r="P52" s="81"/>
      <c r="Q52" s="71"/>
      <c r="R52" s="24" t="s">
        <v>32</v>
      </c>
    </row>
    <row r="53" spans="3:19">
      <c r="C53" s="1" t="s">
        <v>19</v>
      </c>
      <c r="D53" s="2"/>
      <c r="E53" s="2"/>
      <c r="F53" s="2"/>
      <c r="G53" s="2"/>
      <c r="H53" s="2"/>
      <c r="I53" s="2"/>
      <c r="J53" s="2"/>
      <c r="K53" s="2"/>
      <c r="L53" s="8">
        <v>31.4</v>
      </c>
      <c r="M53" s="9">
        <v>33.9</v>
      </c>
      <c r="N53" s="9">
        <v>19.100000000000001</v>
      </c>
      <c r="O53" s="10">
        <v>15.6</v>
      </c>
      <c r="P53" s="8">
        <f>+L53+M53</f>
        <v>65.3</v>
      </c>
      <c r="Q53" s="10">
        <f>+N53+O53</f>
        <v>34.700000000000003</v>
      </c>
      <c r="R53" s="25">
        <f t="shared" ref="R53:R59" si="16">+M53+N53</f>
        <v>53</v>
      </c>
      <c r="S53" s="7">
        <f>+P53+Q53</f>
        <v>100</v>
      </c>
    </row>
    <row r="54" spans="3:19">
      <c r="C54" s="3" t="s">
        <v>20</v>
      </c>
      <c r="D54" s="4"/>
      <c r="E54" s="4"/>
      <c r="F54" s="4"/>
      <c r="G54" s="4"/>
      <c r="H54" s="4"/>
      <c r="I54" s="4"/>
      <c r="J54" s="4"/>
      <c r="K54" s="4"/>
      <c r="L54" s="11">
        <v>49.5</v>
      </c>
      <c r="M54" s="12">
        <v>28.2</v>
      </c>
      <c r="N54" s="12">
        <v>14.7</v>
      </c>
      <c r="O54" s="13">
        <v>7.6</v>
      </c>
      <c r="P54" s="11">
        <f t="shared" ref="P54:P59" si="17">+L54+M54</f>
        <v>77.7</v>
      </c>
      <c r="Q54" s="13">
        <f t="shared" ref="Q54:Q59" si="18">+N54+O54</f>
        <v>22.299999999999997</v>
      </c>
      <c r="R54" s="26">
        <f t="shared" si="16"/>
        <v>42.9</v>
      </c>
      <c r="S54" s="7">
        <f t="shared" ref="S54:S59" si="19">+P54+Q54</f>
        <v>100</v>
      </c>
    </row>
    <row r="55" spans="3:19">
      <c r="C55" s="3" t="s">
        <v>21</v>
      </c>
      <c r="D55" s="4"/>
      <c r="E55" s="4"/>
      <c r="F55" s="4"/>
      <c r="G55" s="4"/>
      <c r="H55" s="4"/>
      <c r="I55" s="4"/>
      <c r="J55" s="4"/>
      <c r="K55" s="4"/>
      <c r="L55" s="11">
        <v>13.3</v>
      </c>
      <c r="M55" s="12">
        <v>25.7</v>
      </c>
      <c r="N55" s="12">
        <v>31.8</v>
      </c>
      <c r="O55" s="13">
        <v>29.2</v>
      </c>
      <c r="P55" s="11">
        <f t="shared" si="17"/>
        <v>39</v>
      </c>
      <c r="Q55" s="13">
        <f t="shared" si="18"/>
        <v>61</v>
      </c>
      <c r="R55" s="26">
        <f t="shared" si="16"/>
        <v>57.5</v>
      </c>
      <c r="S55" s="7">
        <f t="shared" si="19"/>
        <v>100</v>
      </c>
    </row>
    <row r="56" spans="3:19">
      <c r="C56" s="3" t="s">
        <v>22</v>
      </c>
      <c r="D56" s="4"/>
      <c r="E56" s="4"/>
      <c r="F56" s="4"/>
      <c r="G56" s="4"/>
      <c r="H56" s="4"/>
      <c r="I56" s="4"/>
      <c r="J56" s="4"/>
      <c r="K56" s="4"/>
      <c r="L56" s="11">
        <v>12.4</v>
      </c>
      <c r="M56" s="12">
        <v>19.3</v>
      </c>
      <c r="N56" s="12">
        <v>37.299999999999997</v>
      </c>
      <c r="O56" s="13">
        <v>31</v>
      </c>
      <c r="P56" s="11">
        <f t="shared" si="17"/>
        <v>31.700000000000003</v>
      </c>
      <c r="Q56" s="13">
        <f t="shared" si="18"/>
        <v>68.3</v>
      </c>
      <c r="R56" s="26">
        <f t="shared" si="16"/>
        <v>56.599999999999994</v>
      </c>
      <c r="S56" s="7">
        <f t="shared" si="19"/>
        <v>100</v>
      </c>
    </row>
    <row r="57" spans="3:19">
      <c r="C57" s="3" t="s">
        <v>23</v>
      </c>
      <c r="D57" s="4"/>
      <c r="E57" s="4"/>
      <c r="F57" s="4"/>
      <c r="G57" s="4"/>
      <c r="H57" s="4"/>
      <c r="I57" s="4"/>
      <c r="J57" s="4"/>
      <c r="K57" s="4"/>
      <c r="L57" s="11">
        <v>19.899999999999999</v>
      </c>
      <c r="M57" s="12">
        <v>35.1</v>
      </c>
      <c r="N57" s="12">
        <v>30.2</v>
      </c>
      <c r="O57" s="13">
        <v>14.8</v>
      </c>
      <c r="P57" s="11">
        <f t="shared" si="17"/>
        <v>55</v>
      </c>
      <c r="Q57" s="13">
        <f t="shared" si="18"/>
        <v>45</v>
      </c>
      <c r="R57" s="26">
        <f t="shared" si="16"/>
        <v>65.3</v>
      </c>
      <c r="S57" s="7">
        <f t="shared" si="19"/>
        <v>100</v>
      </c>
    </row>
    <row r="58" spans="3:19">
      <c r="C58" s="3" t="s">
        <v>24</v>
      </c>
      <c r="D58" s="4"/>
      <c r="E58" s="4"/>
      <c r="F58" s="4"/>
      <c r="G58" s="4"/>
      <c r="H58" s="4"/>
      <c r="I58" s="4"/>
      <c r="J58" s="4"/>
      <c r="K58" s="4"/>
      <c r="L58" s="11">
        <v>23.3</v>
      </c>
      <c r="M58" s="12">
        <v>37.1</v>
      </c>
      <c r="N58" s="12">
        <v>28.9</v>
      </c>
      <c r="O58" s="13">
        <v>10.7</v>
      </c>
      <c r="P58" s="11">
        <f t="shared" si="17"/>
        <v>60.400000000000006</v>
      </c>
      <c r="Q58" s="13">
        <f t="shared" si="18"/>
        <v>39.599999999999994</v>
      </c>
      <c r="R58" s="26">
        <f t="shared" si="16"/>
        <v>66</v>
      </c>
      <c r="S58" s="7">
        <f t="shared" si="19"/>
        <v>100</v>
      </c>
    </row>
    <row r="59" spans="3:19">
      <c r="C59" s="5" t="s">
        <v>25</v>
      </c>
      <c r="D59" s="6"/>
      <c r="E59" s="6"/>
      <c r="F59" s="6"/>
      <c r="G59" s="6"/>
      <c r="H59" s="6"/>
      <c r="I59" s="6"/>
      <c r="J59" s="6"/>
      <c r="K59" s="6"/>
      <c r="L59" s="14">
        <v>10.8</v>
      </c>
      <c r="M59" s="15">
        <v>22.2</v>
      </c>
      <c r="N59" s="15">
        <v>30.5</v>
      </c>
      <c r="O59" s="16">
        <v>36.5</v>
      </c>
      <c r="P59" s="14">
        <f t="shared" si="17"/>
        <v>33</v>
      </c>
      <c r="Q59" s="16">
        <f t="shared" si="18"/>
        <v>67</v>
      </c>
      <c r="R59" s="27">
        <f t="shared" si="16"/>
        <v>52.7</v>
      </c>
      <c r="S59" s="7">
        <f t="shared" si="19"/>
        <v>100</v>
      </c>
    </row>
    <row r="61" spans="3:19" ht="13.15" customHeight="1">
      <c r="C61" s="86" t="s">
        <v>83</v>
      </c>
      <c r="D61" s="86"/>
      <c r="E61" s="86"/>
      <c r="F61" s="86"/>
      <c r="G61" s="86"/>
      <c r="H61" s="86"/>
      <c r="I61" s="86"/>
      <c r="J61" s="86"/>
      <c r="K61" s="87"/>
      <c r="L61" s="80" t="s">
        <v>71</v>
      </c>
      <c r="M61" s="72" t="s">
        <v>72</v>
      </c>
      <c r="N61" s="72" t="s">
        <v>73</v>
      </c>
      <c r="O61" s="70" t="s">
        <v>74</v>
      </c>
      <c r="P61" s="80" t="s">
        <v>75</v>
      </c>
      <c r="Q61" s="70" t="s">
        <v>76</v>
      </c>
      <c r="R61" s="23" t="s">
        <v>31</v>
      </c>
    </row>
    <row r="62" spans="3:19">
      <c r="C62" s="88"/>
      <c r="D62" s="88"/>
      <c r="E62" s="88"/>
      <c r="F62" s="88"/>
      <c r="G62" s="88"/>
      <c r="H62" s="88"/>
      <c r="I62" s="88"/>
      <c r="J62" s="88"/>
      <c r="K62" s="89"/>
      <c r="L62" s="81"/>
      <c r="M62" s="73"/>
      <c r="N62" s="73"/>
      <c r="O62" s="71"/>
      <c r="P62" s="81"/>
      <c r="Q62" s="71"/>
      <c r="R62" s="24" t="s">
        <v>32</v>
      </c>
    </row>
    <row r="63" spans="3:19">
      <c r="C63" s="1" t="s">
        <v>19</v>
      </c>
      <c r="D63" s="2"/>
      <c r="E63" s="2"/>
      <c r="F63" s="2"/>
      <c r="G63" s="2"/>
      <c r="H63" s="2"/>
      <c r="I63" s="2"/>
      <c r="J63" s="2"/>
      <c r="K63" s="2"/>
      <c r="L63" s="11">
        <v>35.1</v>
      </c>
      <c r="M63" s="12">
        <v>31.7</v>
      </c>
      <c r="N63" s="12">
        <v>18.2</v>
      </c>
      <c r="O63" s="13">
        <v>15</v>
      </c>
      <c r="P63" s="8">
        <f>+L63+M63</f>
        <v>66.8</v>
      </c>
      <c r="Q63" s="10">
        <f>+N63+O63</f>
        <v>33.200000000000003</v>
      </c>
      <c r="R63" s="25">
        <f t="shared" ref="R63:R69" si="20">+M63+N63</f>
        <v>49.9</v>
      </c>
      <c r="S63" s="7">
        <f>+P63+Q63</f>
        <v>100</v>
      </c>
    </row>
    <row r="64" spans="3:19">
      <c r="C64" s="3" t="s">
        <v>20</v>
      </c>
      <c r="D64" s="4"/>
      <c r="E64" s="4"/>
      <c r="F64" s="4"/>
      <c r="G64" s="4"/>
      <c r="H64" s="4"/>
      <c r="I64" s="4"/>
      <c r="J64" s="4"/>
      <c r="K64" s="4"/>
      <c r="L64" s="11">
        <v>51</v>
      </c>
      <c r="M64" s="12">
        <v>26</v>
      </c>
      <c r="N64" s="12">
        <v>15.6</v>
      </c>
      <c r="O64" s="13">
        <v>7.4</v>
      </c>
      <c r="P64" s="11">
        <f t="shared" ref="P64:P69" si="21">+L64+M64</f>
        <v>77</v>
      </c>
      <c r="Q64" s="13">
        <f t="shared" ref="Q64:Q69" si="22">+N64+O64</f>
        <v>23</v>
      </c>
      <c r="R64" s="26">
        <f t="shared" si="20"/>
        <v>41.6</v>
      </c>
      <c r="S64" s="7">
        <f t="shared" ref="S64:S69" si="23">+P64+Q64</f>
        <v>100</v>
      </c>
    </row>
    <row r="65" spans="3:19">
      <c r="C65" s="3" t="s">
        <v>21</v>
      </c>
      <c r="D65" s="4"/>
      <c r="E65" s="4"/>
      <c r="F65" s="4"/>
      <c r="G65" s="4"/>
      <c r="H65" s="4"/>
      <c r="I65" s="4"/>
      <c r="J65" s="4"/>
      <c r="K65" s="4"/>
      <c r="L65" s="11">
        <v>22.7</v>
      </c>
      <c r="M65" s="12">
        <v>29.1</v>
      </c>
      <c r="N65" s="12">
        <v>24.7</v>
      </c>
      <c r="O65" s="13">
        <v>23.6</v>
      </c>
      <c r="P65" s="11">
        <f t="shared" si="21"/>
        <v>51.8</v>
      </c>
      <c r="Q65" s="13">
        <f t="shared" si="22"/>
        <v>48.3</v>
      </c>
      <c r="R65" s="26">
        <f t="shared" si="20"/>
        <v>53.8</v>
      </c>
      <c r="S65" s="7">
        <f t="shared" si="23"/>
        <v>100.1</v>
      </c>
    </row>
    <row r="66" spans="3:19">
      <c r="C66" s="3" t="s">
        <v>22</v>
      </c>
      <c r="D66" s="4"/>
      <c r="E66" s="4"/>
      <c r="F66" s="4"/>
      <c r="G66" s="4"/>
      <c r="H66" s="4"/>
      <c r="I66" s="4"/>
      <c r="J66" s="4"/>
      <c r="K66" s="4"/>
      <c r="L66" s="11">
        <v>24.2</v>
      </c>
      <c r="M66" s="12">
        <v>32.4</v>
      </c>
      <c r="N66" s="12">
        <v>23.5</v>
      </c>
      <c r="O66" s="13">
        <v>19.899999999999999</v>
      </c>
      <c r="P66" s="11">
        <f t="shared" si="21"/>
        <v>56.599999999999994</v>
      </c>
      <c r="Q66" s="13">
        <f t="shared" si="22"/>
        <v>43.4</v>
      </c>
      <c r="R66" s="26">
        <f t="shared" si="20"/>
        <v>55.9</v>
      </c>
      <c r="S66" s="7">
        <f t="shared" si="23"/>
        <v>100</v>
      </c>
    </row>
    <row r="67" spans="3:19">
      <c r="C67" s="3" t="s">
        <v>23</v>
      </c>
      <c r="D67" s="4"/>
      <c r="E67" s="4"/>
      <c r="F67" s="4"/>
      <c r="G67" s="4"/>
      <c r="H67" s="4"/>
      <c r="I67" s="4"/>
      <c r="J67" s="4"/>
      <c r="K67" s="4"/>
      <c r="L67" s="11">
        <v>16.8</v>
      </c>
      <c r="M67" s="12">
        <v>30.8</v>
      </c>
      <c r="N67" s="12">
        <v>28.1</v>
      </c>
      <c r="O67" s="13">
        <v>24.3</v>
      </c>
      <c r="P67" s="11">
        <f t="shared" si="21"/>
        <v>47.6</v>
      </c>
      <c r="Q67" s="13">
        <f t="shared" si="22"/>
        <v>52.400000000000006</v>
      </c>
      <c r="R67" s="26">
        <f t="shared" si="20"/>
        <v>58.900000000000006</v>
      </c>
      <c r="S67" s="7">
        <f t="shared" si="23"/>
        <v>100</v>
      </c>
    </row>
    <row r="68" spans="3:19">
      <c r="C68" s="3" t="s">
        <v>24</v>
      </c>
      <c r="D68" s="4"/>
      <c r="E68" s="4"/>
      <c r="F68" s="4"/>
      <c r="G68" s="4"/>
      <c r="H68" s="4"/>
      <c r="I68" s="4"/>
      <c r="J68" s="4"/>
      <c r="K68" s="4"/>
      <c r="L68" s="11">
        <v>32.5</v>
      </c>
      <c r="M68" s="12">
        <v>30.7</v>
      </c>
      <c r="N68" s="12">
        <v>20.9</v>
      </c>
      <c r="O68" s="13">
        <v>15.9</v>
      </c>
      <c r="P68" s="11">
        <f t="shared" si="21"/>
        <v>63.2</v>
      </c>
      <c r="Q68" s="13">
        <f t="shared" si="22"/>
        <v>36.799999999999997</v>
      </c>
      <c r="R68" s="26">
        <f t="shared" si="20"/>
        <v>51.599999999999994</v>
      </c>
      <c r="S68" s="7">
        <f t="shared" si="23"/>
        <v>100</v>
      </c>
    </row>
    <row r="69" spans="3:19">
      <c r="C69" s="5" t="s">
        <v>25</v>
      </c>
      <c r="D69" s="6"/>
      <c r="E69" s="6"/>
      <c r="F69" s="6"/>
      <c r="G69" s="6"/>
      <c r="H69" s="6"/>
      <c r="I69" s="6"/>
      <c r="J69" s="6"/>
      <c r="K69" s="6"/>
      <c r="L69" s="14">
        <v>21.4</v>
      </c>
      <c r="M69" s="15">
        <v>25.5</v>
      </c>
      <c r="N69" s="15">
        <v>29.6</v>
      </c>
      <c r="O69" s="16">
        <v>23.5</v>
      </c>
      <c r="P69" s="14">
        <f t="shared" si="21"/>
        <v>46.9</v>
      </c>
      <c r="Q69" s="16">
        <f t="shared" si="22"/>
        <v>53.1</v>
      </c>
      <c r="R69" s="27">
        <f t="shared" si="20"/>
        <v>55.1</v>
      </c>
      <c r="S69" s="7">
        <f t="shared" si="23"/>
        <v>100</v>
      </c>
    </row>
    <row r="71" spans="3:19" ht="13.15" customHeight="1">
      <c r="C71" s="86" t="s">
        <v>84</v>
      </c>
      <c r="D71" s="86"/>
      <c r="E71" s="86"/>
      <c r="F71" s="86"/>
      <c r="G71" s="86"/>
      <c r="H71" s="86"/>
      <c r="I71" s="86"/>
      <c r="J71" s="86"/>
      <c r="K71" s="87"/>
      <c r="L71" s="80" t="s">
        <v>71</v>
      </c>
      <c r="M71" s="72" t="s">
        <v>72</v>
      </c>
      <c r="N71" s="72" t="s">
        <v>73</v>
      </c>
      <c r="O71" s="70" t="s">
        <v>74</v>
      </c>
      <c r="P71" s="80" t="s">
        <v>75</v>
      </c>
      <c r="Q71" s="70" t="s">
        <v>76</v>
      </c>
      <c r="R71" s="23" t="s">
        <v>31</v>
      </c>
    </row>
    <row r="72" spans="3:19">
      <c r="C72" s="88"/>
      <c r="D72" s="88"/>
      <c r="E72" s="88"/>
      <c r="F72" s="88"/>
      <c r="G72" s="88"/>
      <c r="H72" s="88"/>
      <c r="I72" s="88"/>
      <c r="J72" s="88"/>
      <c r="K72" s="89"/>
      <c r="L72" s="81"/>
      <c r="M72" s="73"/>
      <c r="N72" s="73"/>
      <c r="O72" s="71"/>
      <c r="P72" s="81"/>
      <c r="Q72" s="71"/>
      <c r="R72" s="24" t="s">
        <v>32</v>
      </c>
    </row>
    <row r="73" spans="3:19">
      <c r="C73" s="1" t="s">
        <v>19</v>
      </c>
      <c r="D73" s="2"/>
      <c r="E73" s="2"/>
      <c r="F73" s="2"/>
      <c r="G73" s="2"/>
      <c r="H73" s="2"/>
      <c r="I73" s="2"/>
      <c r="J73" s="2"/>
      <c r="K73" s="2"/>
      <c r="L73" s="8">
        <v>38.299999999999997</v>
      </c>
      <c r="M73" s="9">
        <v>36.5</v>
      </c>
      <c r="N73" s="9">
        <v>16.5</v>
      </c>
      <c r="O73" s="10">
        <v>8.6999999999999993</v>
      </c>
      <c r="P73" s="8">
        <f>+L73+M73</f>
        <v>74.8</v>
      </c>
      <c r="Q73" s="10">
        <f>+N73+O73</f>
        <v>25.2</v>
      </c>
      <c r="R73" s="25">
        <f t="shared" ref="R73:R79" si="24">+M73+N73</f>
        <v>53</v>
      </c>
      <c r="S73" s="7">
        <f>+P73+Q73</f>
        <v>100</v>
      </c>
    </row>
    <row r="74" spans="3:19">
      <c r="C74" s="3" t="s">
        <v>20</v>
      </c>
      <c r="D74" s="4"/>
      <c r="E74" s="4"/>
      <c r="F74" s="4"/>
      <c r="G74" s="4"/>
      <c r="H74" s="4"/>
      <c r="I74" s="4"/>
      <c r="J74" s="4"/>
      <c r="K74" s="4"/>
      <c r="L74" s="11">
        <v>48.6</v>
      </c>
      <c r="M74" s="12">
        <v>34.4</v>
      </c>
      <c r="N74" s="12">
        <v>12.3</v>
      </c>
      <c r="O74" s="13">
        <v>4.7</v>
      </c>
      <c r="P74" s="11">
        <f t="shared" ref="P74:P79" si="25">+L74+M74</f>
        <v>83</v>
      </c>
      <c r="Q74" s="13">
        <f t="shared" ref="Q74:Q79" si="26">+N74+O74</f>
        <v>17</v>
      </c>
      <c r="R74" s="26">
        <f t="shared" si="24"/>
        <v>46.7</v>
      </c>
      <c r="S74" s="7">
        <f t="shared" ref="S74:S79" si="27">+P74+Q74</f>
        <v>100</v>
      </c>
    </row>
    <row r="75" spans="3:19">
      <c r="C75" s="3" t="s">
        <v>21</v>
      </c>
      <c r="D75" s="4"/>
      <c r="E75" s="4"/>
      <c r="F75" s="4"/>
      <c r="G75" s="4"/>
      <c r="H75" s="4"/>
      <c r="I75" s="4"/>
      <c r="J75" s="4"/>
      <c r="K75" s="4"/>
      <c r="L75" s="11">
        <v>18.100000000000001</v>
      </c>
      <c r="M75" s="12">
        <v>29.6</v>
      </c>
      <c r="N75" s="12">
        <v>31.2</v>
      </c>
      <c r="O75" s="13">
        <v>21.1</v>
      </c>
      <c r="P75" s="11">
        <f t="shared" si="25"/>
        <v>47.7</v>
      </c>
      <c r="Q75" s="13">
        <f t="shared" si="26"/>
        <v>52.3</v>
      </c>
      <c r="R75" s="26">
        <f t="shared" si="24"/>
        <v>60.8</v>
      </c>
      <c r="S75" s="7">
        <f t="shared" si="27"/>
        <v>100</v>
      </c>
    </row>
    <row r="76" spans="3:19">
      <c r="C76" s="3" t="s">
        <v>22</v>
      </c>
      <c r="D76" s="4"/>
      <c r="E76" s="4"/>
      <c r="F76" s="4"/>
      <c r="G76" s="4"/>
      <c r="H76" s="4"/>
      <c r="I76" s="4"/>
      <c r="J76" s="4"/>
      <c r="K76" s="4"/>
      <c r="L76" s="11">
        <v>19.100000000000001</v>
      </c>
      <c r="M76" s="12">
        <v>32.5</v>
      </c>
      <c r="N76" s="12">
        <v>31.7</v>
      </c>
      <c r="O76" s="13">
        <v>16.600000000000001</v>
      </c>
      <c r="P76" s="11">
        <f t="shared" si="25"/>
        <v>51.6</v>
      </c>
      <c r="Q76" s="13">
        <f t="shared" si="26"/>
        <v>48.3</v>
      </c>
      <c r="R76" s="26">
        <f t="shared" si="24"/>
        <v>64.2</v>
      </c>
      <c r="S76" s="7">
        <f t="shared" si="27"/>
        <v>99.9</v>
      </c>
    </row>
    <row r="77" spans="3:19">
      <c r="C77" s="3" t="s">
        <v>23</v>
      </c>
      <c r="D77" s="4"/>
      <c r="E77" s="4"/>
      <c r="F77" s="4"/>
      <c r="G77" s="4"/>
      <c r="H77" s="4"/>
      <c r="I77" s="4"/>
      <c r="J77" s="4"/>
      <c r="K77" s="4"/>
      <c r="L77" s="11">
        <v>13.1</v>
      </c>
      <c r="M77" s="12">
        <v>31.9</v>
      </c>
      <c r="N77" s="12">
        <v>32.200000000000003</v>
      </c>
      <c r="O77" s="13">
        <v>22.8</v>
      </c>
      <c r="P77" s="11">
        <f t="shared" si="25"/>
        <v>45</v>
      </c>
      <c r="Q77" s="13">
        <f t="shared" si="26"/>
        <v>55</v>
      </c>
      <c r="R77" s="26">
        <f t="shared" si="24"/>
        <v>64.099999999999994</v>
      </c>
      <c r="S77" s="7">
        <f t="shared" si="27"/>
        <v>100</v>
      </c>
    </row>
    <row r="78" spans="3:19">
      <c r="C78" s="3" t="s">
        <v>24</v>
      </c>
      <c r="D78" s="4"/>
      <c r="E78" s="4"/>
      <c r="F78" s="4"/>
      <c r="G78" s="4"/>
      <c r="H78" s="4"/>
      <c r="I78" s="4"/>
      <c r="J78" s="4"/>
      <c r="K78" s="4"/>
      <c r="L78" s="11">
        <v>18</v>
      </c>
      <c r="M78" s="12">
        <v>37.4</v>
      </c>
      <c r="N78" s="12">
        <v>30.4</v>
      </c>
      <c r="O78" s="13">
        <v>14.2</v>
      </c>
      <c r="P78" s="11">
        <f t="shared" si="25"/>
        <v>55.4</v>
      </c>
      <c r="Q78" s="13">
        <f t="shared" si="26"/>
        <v>44.599999999999994</v>
      </c>
      <c r="R78" s="26">
        <f t="shared" si="24"/>
        <v>67.8</v>
      </c>
      <c r="S78" s="7">
        <f t="shared" si="27"/>
        <v>100</v>
      </c>
    </row>
    <row r="79" spans="3:19">
      <c r="C79" s="5" t="s">
        <v>25</v>
      </c>
      <c r="D79" s="6"/>
      <c r="E79" s="6"/>
      <c r="F79" s="6"/>
      <c r="G79" s="6"/>
      <c r="H79" s="6"/>
      <c r="I79" s="6"/>
      <c r="J79" s="6"/>
      <c r="K79" s="6"/>
      <c r="L79" s="14">
        <v>17.8</v>
      </c>
      <c r="M79" s="15">
        <v>26.3</v>
      </c>
      <c r="N79" s="15">
        <v>36.700000000000003</v>
      </c>
      <c r="O79" s="16">
        <v>19.2</v>
      </c>
      <c r="P79" s="14">
        <f t="shared" si="25"/>
        <v>44.1</v>
      </c>
      <c r="Q79" s="16">
        <f t="shared" si="26"/>
        <v>55.900000000000006</v>
      </c>
      <c r="R79" s="27">
        <f t="shared" si="24"/>
        <v>63</v>
      </c>
      <c r="S79" s="7">
        <f t="shared" si="27"/>
        <v>100</v>
      </c>
    </row>
    <row r="81" spans="3:19" ht="13.15" customHeight="1">
      <c r="C81" s="86" t="s">
        <v>85</v>
      </c>
      <c r="D81" s="86"/>
      <c r="E81" s="86"/>
      <c r="F81" s="86"/>
      <c r="G81" s="86"/>
      <c r="H81" s="86"/>
      <c r="I81" s="86"/>
      <c r="J81" s="86"/>
      <c r="K81" s="87"/>
      <c r="L81" s="80" t="s">
        <v>71</v>
      </c>
      <c r="M81" s="72" t="s">
        <v>72</v>
      </c>
      <c r="N81" s="72" t="s">
        <v>73</v>
      </c>
      <c r="O81" s="70" t="s">
        <v>74</v>
      </c>
      <c r="P81" s="80" t="s">
        <v>75</v>
      </c>
      <c r="Q81" s="70" t="s">
        <v>76</v>
      </c>
      <c r="R81" s="23" t="s">
        <v>31</v>
      </c>
    </row>
    <row r="82" spans="3:19">
      <c r="C82" s="88"/>
      <c r="D82" s="88"/>
      <c r="E82" s="88"/>
      <c r="F82" s="88"/>
      <c r="G82" s="88"/>
      <c r="H82" s="88"/>
      <c r="I82" s="88"/>
      <c r="J82" s="88"/>
      <c r="K82" s="89"/>
      <c r="L82" s="81"/>
      <c r="M82" s="73"/>
      <c r="N82" s="73"/>
      <c r="O82" s="71"/>
      <c r="P82" s="81"/>
      <c r="Q82" s="71"/>
      <c r="R82" s="24" t="s">
        <v>32</v>
      </c>
    </row>
    <row r="83" spans="3:19">
      <c r="C83" s="1" t="s">
        <v>19</v>
      </c>
      <c r="D83" s="2"/>
      <c r="E83" s="2"/>
      <c r="F83" s="2"/>
      <c r="G83" s="2"/>
      <c r="H83" s="2"/>
      <c r="I83" s="2"/>
      <c r="J83" s="2"/>
      <c r="K83" s="2"/>
      <c r="L83" s="11">
        <v>39.9</v>
      </c>
      <c r="M83" s="12">
        <v>39</v>
      </c>
      <c r="N83" s="12">
        <v>17.600000000000001</v>
      </c>
      <c r="O83" s="13">
        <v>6.5</v>
      </c>
      <c r="P83" s="8">
        <f>+L83+M83</f>
        <v>78.900000000000006</v>
      </c>
      <c r="Q83" s="10">
        <f>+N83+O83</f>
        <v>24.1</v>
      </c>
      <c r="R83" s="25">
        <f t="shared" ref="R83:R89" si="28">+M83+N83</f>
        <v>56.6</v>
      </c>
      <c r="S83" s="7">
        <f>+P83+Q83</f>
        <v>103</v>
      </c>
    </row>
    <row r="84" spans="3:19">
      <c r="C84" s="3" t="s">
        <v>20</v>
      </c>
      <c r="D84" s="4"/>
      <c r="E84" s="4"/>
      <c r="F84" s="4"/>
      <c r="G84" s="4"/>
      <c r="H84" s="4"/>
      <c r="I84" s="4"/>
      <c r="J84" s="4"/>
      <c r="K84" s="4"/>
      <c r="L84" s="11">
        <v>53.9</v>
      </c>
      <c r="M84" s="12">
        <v>28.8</v>
      </c>
      <c r="N84" s="12">
        <v>13.8</v>
      </c>
      <c r="O84" s="13">
        <v>3.5</v>
      </c>
      <c r="P84" s="11">
        <f t="shared" ref="P84:P89" si="29">+L84+M84</f>
        <v>82.7</v>
      </c>
      <c r="Q84" s="13">
        <f t="shared" ref="Q84:Q89" si="30">+N84+O84</f>
        <v>17.3</v>
      </c>
      <c r="R84" s="26">
        <f t="shared" si="28"/>
        <v>42.6</v>
      </c>
      <c r="S84" s="7">
        <f t="shared" ref="S84:S89" si="31">+P84+Q84</f>
        <v>100</v>
      </c>
    </row>
    <row r="85" spans="3:19">
      <c r="C85" s="3" t="s">
        <v>21</v>
      </c>
      <c r="D85" s="4"/>
      <c r="E85" s="4"/>
      <c r="F85" s="4"/>
      <c r="G85" s="4"/>
      <c r="H85" s="4"/>
      <c r="I85" s="4"/>
      <c r="J85" s="4"/>
      <c r="K85" s="4"/>
      <c r="L85" s="11">
        <v>30.7</v>
      </c>
      <c r="M85" s="12">
        <v>34.200000000000003</v>
      </c>
      <c r="N85" s="12">
        <v>22.8</v>
      </c>
      <c r="O85" s="13">
        <v>12.4</v>
      </c>
      <c r="P85" s="11">
        <f t="shared" si="29"/>
        <v>64.900000000000006</v>
      </c>
      <c r="Q85" s="13">
        <f t="shared" si="30"/>
        <v>35.200000000000003</v>
      </c>
      <c r="R85" s="26">
        <f t="shared" si="28"/>
        <v>57</v>
      </c>
      <c r="S85" s="7">
        <f t="shared" si="31"/>
        <v>100.10000000000001</v>
      </c>
    </row>
    <row r="86" spans="3:19">
      <c r="C86" s="3" t="s">
        <v>22</v>
      </c>
      <c r="D86" s="4"/>
      <c r="E86" s="4"/>
      <c r="F86" s="4"/>
      <c r="G86" s="4"/>
      <c r="H86" s="4"/>
      <c r="I86" s="4"/>
      <c r="J86" s="4"/>
      <c r="K86" s="4"/>
      <c r="L86" s="11">
        <v>28</v>
      </c>
      <c r="M86" s="12">
        <v>33.9</v>
      </c>
      <c r="N86" s="12">
        <v>26.2</v>
      </c>
      <c r="O86" s="13">
        <v>12</v>
      </c>
      <c r="P86" s="11">
        <f t="shared" si="29"/>
        <v>61.9</v>
      </c>
      <c r="Q86" s="13">
        <f t="shared" si="30"/>
        <v>38.200000000000003</v>
      </c>
      <c r="R86" s="26">
        <f t="shared" si="28"/>
        <v>60.099999999999994</v>
      </c>
      <c r="S86" s="7">
        <f t="shared" si="31"/>
        <v>100.1</v>
      </c>
    </row>
    <row r="87" spans="3:19">
      <c r="C87" s="3" t="s">
        <v>23</v>
      </c>
      <c r="D87" s="4"/>
      <c r="E87" s="4"/>
      <c r="F87" s="4"/>
      <c r="G87" s="4"/>
      <c r="H87" s="4"/>
      <c r="I87" s="4"/>
      <c r="J87" s="4"/>
      <c r="K87" s="4"/>
      <c r="L87" s="11">
        <v>25</v>
      </c>
      <c r="M87" s="12">
        <v>38.1</v>
      </c>
      <c r="N87" s="12">
        <v>27.9</v>
      </c>
      <c r="O87" s="13">
        <v>9</v>
      </c>
      <c r="P87" s="11">
        <f t="shared" si="29"/>
        <v>63.1</v>
      </c>
      <c r="Q87" s="13">
        <f t="shared" si="30"/>
        <v>36.9</v>
      </c>
      <c r="R87" s="26">
        <f t="shared" si="28"/>
        <v>66</v>
      </c>
      <c r="S87" s="7">
        <f t="shared" si="31"/>
        <v>100</v>
      </c>
    </row>
    <row r="88" spans="3:19">
      <c r="C88" s="3" t="s">
        <v>24</v>
      </c>
      <c r="D88" s="4"/>
      <c r="E88" s="4"/>
      <c r="F88" s="4"/>
      <c r="G88" s="4"/>
      <c r="H88" s="4"/>
      <c r="I88" s="4"/>
      <c r="J88" s="4"/>
      <c r="K88" s="4"/>
      <c r="L88" s="11">
        <v>27.9</v>
      </c>
      <c r="M88" s="12">
        <v>41.6</v>
      </c>
      <c r="N88" s="12">
        <v>23.7</v>
      </c>
      <c r="O88" s="13">
        <v>6.9</v>
      </c>
      <c r="P88" s="11">
        <f t="shared" si="29"/>
        <v>69.5</v>
      </c>
      <c r="Q88" s="13">
        <f t="shared" si="30"/>
        <v>30.6</v>
      </c>
      <c r="R88" s="26">
        <f t="shared" si="28"/>
        <v>65.3</v>
      </c>
      <c r="S88" s="7">
        <f t="shared" si="31"/>
        <v>100.1</v>
      </c>
    </row>
    <row r="89" spans="3:19">
      <c r="C89" s="5" t="s">
        <v>25</v>
      </c>
      <c r="D89" s="6"/>
      <c r="E89" s="6"/>
      <c r="F89" s="6"/>
      <c r="G89" s="6"/>
      <c r="H89" s="6"/>
      <c r="I89" s="6"/>
      <c r="J89" s="6"/>
      <c r="K89" s="6"/>
      <c r="L89" s="14">
        <v>22.5</v>
      </c>
      <c r="M89" s="15">
        <v>29.2</v>
      </c>
      <c r="N89" s="15">
        <v>33.6</v>
      </c>
      <c r="O89" s="16">
        <v>14.8</v>
      </c>
      <c r="P89" s="14">
        <f t="shared" si="29"/>
        <v>51.7</v>
      </c>
      <c r="Q89" s="16">
        <f t="shared" si="30"/>
        <v>48.400000000000006</v>
      </c>
      <c r="R89" s="27">
        <f t="shared" si="28"/>
        <v>62.8</v>
      </c>
      <c r="S89" s="7">
        <f t="shared" si="31"/>
        <v>100.10000000000001</v>
      </c>
    </row>
    <row r="91" spans="3:19" ht="13.15" customHeight="1">
      <c r="C91" s="86" t="s">
        <v>86</v>
      </c>
      <c r="D91" s="86"/>
      <c r="E91" s="86"/>
      <c r="F91" s="86"/>
      <c r="G91" s="86"/>
      <c r="H91" s="86"/>
      <c r="I91" s="86"/>
      <c r="J91" s="86"/>
      <c r="K91" s="87"/>
      <c r="L91" s="80" t="s">
        <v>71</v>
      </c>
      <c r="M91" s="72" t="s">
        <v>72</v>
      </c>
      <c r="N91" s="72" t="s">
        <v>73</v>
      </c>
      <c r="O91" s="70" t="s">
        <v>74</v>
      </c>
      <c r="P91" s="80" t="s">
        <v>75</v>
      </c>
      <c r="Q91" s="70" t="s">
        <v>76</v>
      </c>
      <c r="R91" s="23" t="s">
        <v>31</v>
      </c>
    </row>
    <row r="92" spans="3:19">
      <c r="C92" s="88"/>
      <c r="D92" s="88"/>
      <c r="E92" s="88"/>
      <c r="F92" s="88"/>
      <c r="G92" s="88"/>
      <c r="H92" s="88"/>
      <c r="I92" s="88"/>
      <c r="J92" s="88"/>
      <c r="K92" s="89"/>
      <c r="L92" s="81"/>
      <c r="M92" s="73"/>
      <c r="N92" s="73"/>
      <c r="O92" s="71"/>
      <c r="P92" s="81"/>
      <c r="Q92" s="71"/>
      <c r="R92" s="24" t="s">
        <v>32</v>
      </c>
    </row>
    <row r="93" spans="3:19">
      <c r="C93" s="1" t="s">
        <v>19</v>
      </c>
      <c r="D93" s="2"/>
      <c r="E93" s="2"/>
      <c r="F93" s="2"/>
      <c r="G93" s="2"/>
      <c r="H93" s="2"/>
      <c r="I93" s="2"/>
      <c r="J93" s="2"/>
      <c r="K93" s="2"/>
      <c r="L93" s="8">
        <v>18.5</v>
      </c>
      <c r="M93" s="9">
        <v>34.9</v>
      </c>
      <c r="N93" s="9">
        <v>31.7</v>
      </c>
      <c r="O93" s="10">
        <v>14.9</v>
      </c>
      <c r="P93" s="8">
        <f>+L93+M93</f>
        <v>53.4</v>
      </c>
      <c r="Q93" s="10">
        <f>+N93+O93</f>
        <v>46.6</v>
      </c>
      <c r="R93" s="25">
        <f t="shared" ref="R93:R99" si="32">+M93+N93</f>
        <v>66.599999999999994</v>
      </c>
      <c r="S93" s="7">
        <f>+P93+Q93</f>
        <v>100</v>
      </c>
    </row>
    <row r="94" spans="3:19">
      <c r="C94" s="3" t="s">
        <v>20</v>
      </c>
      <c r="D94" s="4"/>
      <c r="E94" s="4"/>
      <c r="F94" s="4"/>
      <c r="G94" s="4"/>
      <c r="H94" s="4"/>
      <c r="I94" s="4"/>
      <c r="J94" s="4"/>
      <c r="K94" s="4"/>
      <c r="L94" s="11">
        <v>21.2</v>
      </c>
      <c r="M94" s="12">
        <v>35.1</v>
      </c>
      <c r="N94" s="12">
        <v>30.3</v>
      </c>
      <c r="O94" s="13">
        <v>13.4</v>
      </c>
      <c r="P94" s="11">
        <f t="shared" ref="P94:P99" si="33">+L94+M94</f>
        <v>56.3</v>
      </c>
      <c r="Q94" s="13">
        <f t="shared" ref="Q94:Q99" si="34">+N94+O94</f>
        <v>43.7</v>
      </c>
      <c r="R94" s="26">
        <f t="shared" si="32"/>
        <v>65.400000000000006</v>
      </c>
      <c r="S94" s="7">
        <f t="shared" ref="S94:S99" si="35">+P94+Q94</f>
        <v>100</v>
      </c>
    </row>
    <row r="95" spans="3:19">
      <c r="C95" s="3" t="s">
        <v>21</v>
      </c>
      <c r="D95" s="4"/>
      <c r="E95" s="4"/>
      <c r="F95" s="4"/>
      <c r="G95" s="4"/>
      <c r="H95" s="4"/>
      <c r="I95" s="4"/>
      <c r="J95" s="4"/>
      <c r="K95" s="4"/>
      <c r="L95" s="11">
        <v>14.7</v>
      </c>
      <c r="M95" s="12">
        <v>30.8</v>
      </c>
      <c r="N95" s="12">
        <v>29.3</v>
      </c>
      <c r="O95" s="13">
        <v>25.2</v>
      </c>
      <c r="P95" s="11">
        <f t="shared" si="33"/>
        <v>45.5</v>
      </c>
      <c r="Q95" s="13">
        <f t="shared" si="34"/>
        <v>54.5</v>
      </c>
      <c r="R95" s="26">
        <f t="shared" si="32"/>
        <v>60.1</v>
      </c>
      <c r="S95" s="7">
        <f t="shared" si="35"/>
        <v>100</v>
      </c>
    </row>
    <row r="96" spans="3:19">
      <c r="C96" s="3" t="s">
        <v>22</v>
      </c>
      <c r="D96" s="4"/>
      <c r="E96" s="4"/>
      <c r="F96" s="4"/>
      <c r="G96" s="4"/>
      <c r="H96" s="4"/>
      <c r="I96" s="4"/>
      <c r="J96" s="4"/>
      <c r="K96" s="4"/>
      <c r="L96" s="11">
        <v>11.6</v>
      </c>
      <c r="M96" s="12">
        <v>26.8</v>
      </c>
      <c r="N96" s="12">
        <v>34.6</v>
      </c>
      <c r="O96" s="13">
        <v>27</v>
      </c>
      <c r="P96" s="11">
        <f t="shared" si="33"/>
        <v>38.4</v>
      </c>
      <c r="Q96" s="13">
        <f t="shared" si="34"/>
        <v>61.6</v>
      </c>
      <c r="R96" s="26">
        <f t="shared" si="32"/>
        <v>61.400000000000006</v>
      </c>
      <c r="S96" s="7">
        <f t="shared" si="35"/>
        <v>100</v>
      </c>
    </row>
    <row r="97" spans="3:19">
      <c r="C97" s="3" t="s">
        <v>23</v>
      </c>
      <c r="D97" s="4"/>
      <c r="E97" s="4"/>
      <c r="F97" s="4"/>
      <c r="G97" s="4"/>
      <c r="H97" s="4"/>
      <c r="I97" s="4"/>
      <c r="J97" s="4"/>
      <c r="K97" s="4"/>
      <c r="L97" s="11">
        <v>14.2</v>
      </c>
      <c r="M97" s="12">
        <v>34.6</v>
      </c>
      <c r="N97" s="12">
        <v>34.5</v>
      </c>
      <c r="O97" s="13">
        <v>16.600000000000001</v>
      </c>
      <c r="P97" s="11">
        <f t="shared" si="33"/>
        <v>48.8</v>
      </c>
      <c r="Q97" s="13">
        <f t="shared" si="34"/>
        <v>51.1</v>
      </c>
      <c r="R97" s="26">
        <f t="shared" si="32"/>
        <v>69.099999999999994</v>
      </c>
      <c r="S97" s="7">
        <f t="shared" si="35"/>
        <v>99.9</v>
      </c>
    </row>
    <row r="98" spans="3:19">
      <c r="C98" s="3" t="s">
        <v>24</v>
      </c>
      <c r="D98" s="4"/>
      <c r="E98" s="4"/>
      <c r="F98" s="4"/>
      <c r="G98" s="4"/>
      <c r="H98" s="4"/>
      <c r="I98" s="4"/>
      <c r="J98" s="4"/>
      <c r="K98" s="4"/>
      <c r="L98" s="11">
        <v>20.8</v>
      </c>
      <c r="M98" s="12">
        <v>34</v>
      </c>
      <c r="N98" s="12">
        <v>26.6</v>
      </c>
      <c r="O98" s="13">
        <v>18.600000000000001</v>
      </c>
      <c r="P98" s="11">
        <f t="shared" si="33"/>
        <v>54.8</v>
      </c>
      <c r="Q98" s="13">
        <f t="shared" si="34"/>
        <v>45.2</v>
      </c>
      <c r="R98" s="26">
        <f t="shared" si="32"/>
        <v>60.6</v>
      </c>
      <c r="S98" s="7">
        <f t="shared" si="35"/>
        <v>100</v>
      </c>
    </row>
    <row r="99" spans="3:19">
      <c r="C99" s="5" t="s">
        <v>25</v>
      </c>
      <c r="D99" s="6"/>
      <c r="E99" s="6"/>
      <c r="F99" s="6"/>
      <c r="G99" s="6"/>
      <c r="H99" s="6"/>
      <c r="I99" s="6"/>
      <c r="J99" s="6"/>
      <c r="K99" s="6"/>
      <c r="L99" s="14">
        <v>14.8</v>
      </c>
      <c r="M99" s="15">
        <v>24.8</v>
      </c>
      <c r="N99" s="15">
        <v>30.9</v>
      </c>
      <c r="O99" s="16">
        <v>29.6</v>
      </c>
      <c r="P99" s="14">
        <f t="shared" si="33"/>
        <v>39.6</v>
      </c>
      <c r="Q99" s="16">
        <f t="shared" si="34"/>
        <v>60.5</v>
      </c>
      <c r="R99" s="27">
        <f t="shared" si="32"/>
        <v>55.7</v>
      </c>
      <c r="S99" s="7">
        <f t="shared" si="35"/>
        <v>100.1</v>
      </c>
    </row>
    <row r="101" spans="3:19" ht="13.15" customHeight="1">
      <c r="C101" s="86" t="s">
        <v>87</v>
      </c>
      <c r="D101" s="86"/>
      <c r="E101" s="86"/>
      <c r="F101" s="86"/>
      <c r="G101" s="86"/>
      <c r="H101" s="86"/>
      <c r="I101" s="86"/>
      <c r="J101" s="86"/>
      <c r="K101" s="87"/>
      <c r="L101" s="80" t="s">
        <v>71</v>
      </c>
      <c r="M101" s="72" t="s">
        <v>72</v>
      </c>
      <c r="N101" s="72" t="s">
        <v>73</v>
      </c>
      <c r="O101" s="70" t="s">
        <v>74</v>
      </c>
      <c r="P101" s="80" t="s">
        <v>75</v>
      </c>
      <c r="Q101" s="70" t="s">
        <v>76</v>
      </c>
      <c r="R101" s="23" t="s">
        <v>31</v>
      </c>
    </row>
    <row r="102" spans="3:19">
      <c r="C102" s="88"/>
      <c r="D102" s="88"/>
      <c r="E102" s="88"/>
      <c r="F102" s="88"/>
      <c r="G102" s="88"/>
      <c r="H102" s="88"/>
      <c r="I102" s="88"/>
      <c r="J102" s="88"/>
      <c r="K102" s="89"/>
      <c r="L102" s="81"/>
      <c r="M102" s="73"/>
      <c r="N102" s="73"/>
      <c r="O102" s="71"/>
      <c r="P102" s="81"/>
      <c r="Q102" s="71"/>
      <c r="R102" s="24" t="s">
        <v>32</v>
      </c>
    </row>
    <row r="103" spans="3:19">
      <c r="C103" s="1" t="s">
        <v>19</v>
      </c>
      <c r="D103" s="2"/>
      <c r="E103" s="2"/>
      <c r="F103" s="2"/>
      <c r="G103" s="2"/>
      <c r="H103" s="2"/>
      <c r="I103" s="2"/>
      <c r="J103" s="2"/>
      <c r="K103" s="2"/>
      <c r="L103" s="11">
        <v>17.5</v>
      </c>
      <c r="M103" s="12">
        <v>33.9</v>
      </c>
      <c r="N103" s="12">
        <v>36.4</v>
      </c>
      <c r="O103" s="13">
        <v>12.2</v>
      </c>
      <c r="P103" s="8">
        <f>+L103+M103</f>
        <v>51.4</v>
      </c>
      <c r="Q103" s="10">
        <f>+N103+O103</f>
        <v>48.599999999999994</v>
      </c>
      <c r="R103" s="25">
        <f t="shared" ref="R103:R109" si="36">+M103+N103</f>
        <v>70.3</v>
      </c>
      <c r="S103" s="7">
        <f>+P103+Q103</f>
        <v>100</v>
      </c>
    </row>
    <row r="104" spans="3:19">
      <c r="C104" s="3" t="s">
        <v>20</v>
      </c>
      <c r="D104" s="4"/>
      <c r="E104" s="4"/>
      <c r="F104" s="4"/>
      <c r="G104" s="4"/>
      <c r="H104" s="4"/>
      <c r="I104" s="4"/>
      <c r="J104" s="4"/>
      <c r="K104" s="4"/>
      <c r="L104" s="11">
        <v>23.9</v>
      </c>
      <c r="M104" s="12">
        <v>38.299999999999997</v>
      </c>
      <c r="N104" s="12">
        <v>28.1</v>
      </c>
      <c r="O104" s="13">
        <v>9.6999999999999993</v>
      </c>
      <c r="P104" s="11">
        <f t="shared" ref="P104:P109" si="37">+L104+M104</f>
        <v>62.199999999999996</v>
      </c>
      <c r="Q104" s="13">
        <f t="shared" ref="Q104:Q109" si="38">+N104+O104</f>
        <v>37.799999999999997</v>
      </c>
      <c r="R104" s="26">
        <f t="shared" si="36"/>
        <v>66.400000000000006</v>
      </c>
      <c r="S104" s="7">
        <f t="shared" ref="S104:S109" si="39">+P104+Q104</f>
        <v>100</v>
      </c>
    </row>
    <row r="105" spans="3:19">
      <c r="C105" s="3" t="s">
        <v>21</v>
      </c>
      <c r="D105" s="4"/>
      <c r="E105" s="4"/>
      <c r="F105" s="4"/>
      <c r="G105" s="4"/>
      <c r="H105" s="4"/>
      <c r="I105" s="4"/>
      <c r="J105" s="4"/>
      <c r="K105" s="4"/>
      <c r="L105" s="11">
        <v>9.5</v>
      </c>
      <c r="M105" s="12">
        <v>21.9</v>
      </c>
      <c r="N105" s="12">
        <v>35.1</v>
      </c>
      <c r="O105" s="13">
        <v>33.5</v>
      </c>
      <c r="P105" s="11">
        <f t="shared" si="37"/>
        <v>31.4</v>
      </c>
      <c r="Q105" s="13">
        <f t="shared" si="38"/>
        <v>68.599999999999994</v>
      </c>
      <c r="R105" s="26">
        <f t="shared" si="36"/>
        <v>57</v>
      </c>
      <c r="S105" s="7">
        <f t="shared" si="39"/>
        <v>100</v>
      </c>
    </row>
    <row r="106" spans="3:19">
      <c r="C106" s="3" t="s">
        <v>22</v>
      </c>
      <c r="D106" s="4"/>
      <c r="E106" s="4"/>
      <c r="F106" s="4"/>
      <c r="G106" s="4"/>
      <c r="H106" s="4"/>
      <c r="I106" s="4"/>
      <c r="J106" s="4"/>
      <c r="K106" s="4"/>
      <c r="L106" s="11">
        <v>10.8</v>
      </c>
      <c r="M106" s="12">
        <v>25.5</v>
      </c>
      <c r="N106" s="12">
        <v>38.9</v>
      </c>
      <c r="O106" s="13">
        <v>24.9</v>
      </c>
      <c r="P106" s="11">
        <f t="shared" si="37"/>
        <v>36.299999999999997</v>
      </c>
      <c r="Q106" s="13">
        <f t="shared" si="38"/>
        <v>63.8</v>
      </c>
      <c r="R106" s="26">
        <f t="shared" si="36"/>
        <v>64.400000000000006</v>
      </c>
      <c r="S106" s="7">
        <f t="shared" si="39"/>
        <v>100.1</v>
      </c>
    </row>
    <row r="107" spans="3:19">
      <c r="C107" s="3" t="s">
        <v>23</v>
      </c>
      <c r="D107" s="4"/>
      <c r="E107" s="4"/>
      <c r="F107" s="4"/>
      <c r="G107" s="4"/>
      <c r="H107" s="4"/>
      <c r="I107" s="4"/>
      <c r="J107" s="4"/>
      <c r="K107" s="4"/>
      <c r="L107" s="11">
        <v>6.4</v>
      </c>
      <c r="M107" s="12">
        <v>24.2</v>
      </c>
      <c r="N107" s="12">
        <v>42.5</v>
      </c>
      <c r="O107" s="13">
        <v>27</v>
      </c>
      <c r="P107" s="11">
        <f t="shared" si="37"/>
        <v>30.6</v>
      </c>
      <c r="Q107" s="13">
        <f t="shared" si="38"/>
        <v>69.5</v>
      </c>
      <c r="R107" s="26">
        <f t="shared" si="36"/>
        <v>66.7</v>
      </c>
      <c r="S107" s="7">
        <f t="shared" si="39"/>
        <v>100.1</v>
      </c>
    </row>
    <row r="108" spans="3:19">
      <c r="C108" s="3" t="s">
        <v>24</v>
      </c>
      <c r="D108" s="4"/>
      <c r="E108" s="4"/>
      <c r="F108" s="4"/>
      <c r="G108" s="4"/>
      <c r="H108" s="4"/>
      <c r="I108" s="4"/>
      <c r="J108" s="4"/>
      <c r="K108" s="4"/>
      <c r="L108" s="11">
        <v>7.9</v>
      </c>
      <c r="M108" s="12">
        <v>23.4</v>
      </c>
      <c r="N108" s="12">
        <v>43.7</v>
      </c>
      <c r="O108" s="13">
        <v>25</v>
      </c>
      <c r="P108" s="11">
        <f t="shared" si="37"/>
        <v>31.299999999999997</v>
      </c>
      <c r="Q108" s="13">
        <f t="shared" si="38"/>
        <v>68.7</v>
      </c>
      <c r="R108" s="26">
        <f t="shared" si="36"/>
        <v>67.099999999999994</v>
      </c>
      <c r="S108" s="7">
        <f t="shared" si="39"/>
        <v>100</v>
      </c>
    </row>
    <row r="109" spans="3:19">
      <c r="C109" s="5" t="s">
        <v>25</v>
      </c>
      <c r="D109" s="6"/>
      <c r="E109" s="6"/>
      <c r="F109" s="6"/>
      <c r="G109" s="6"/>
      <c r="H109" s="6"/>
      <c r="I109" s="6"/>
      <c r="J109" s="6"/>
      <c r="K109" s="6"/>
      <c r="L109" s="14">
        <v>7.7</v>
      </c>
      <c r="M109" s="15">
        <v>19.5</v>
      </c>
      <c r="N109" s="15">
        <v>39</v>
      </c>
      <c r="O109" s="16">
        <v>33.700000000000003</v>
      </c>
      <c r="P109" s="14">
        <f t="shared" si="37"/>
        <v>27.2</v>
      </c>
      <c r="Q109" s="16">
        <f t="shared" si="38"/>
        <v>72.7</v>
      </c>
      <c r="R109" s="27">
        <f t="shared" si="36"/>
        <v>58.5</v>
      </c>
      <c r="S109" s="7">
        <f t="shared" si="39"/>
        <v>99.9</v>
      </c>
    </row>
    <row r="111" spans="3:19" ht="13.15" customHeight="1">
      <c r="C111" s="86" t="s">
        <v>88</v>
      </c>
      <c r="D111" s="86"/>
      <c r="E111" s="86"/>
      <c r="F111" s="86"/>
      <c r="G111" s="86"/>
      <c r="H111" s="86"/>
      <c r="I111" s="86"/>
      <c r="J111" s="86"/>
      <c r="K111" s="87"/>
      <c r="L111" s="80" t="s">
        <v>71</v>
      </c>
      <c r="M111" s="72" t="s">
        <v>72</v>
      </c>
      <c r="N111" s="72" t="s">
        <v>73</v>
      </c>
      <c r="O111" s="70" t="s">
        <v>74</v>
      </c>
      <c r="P111" s="80" t="s">
        <v>75</v>
      </c>
      <c r="Q111" s="70" t="s">
        <v>76</v>
      </c>
      <c r="R111" s="23" t="s">
        <v>31</v>
      </c>
    </row>
    <row r="112" spans="3:19">
      <c r="C112" s="88"/>
      <c r="D112" s="88"/>
      <c r="E112" s="88"/>
      <c r="F112" s="88"/>
      <c r="G112" s="88"/>
      <c r="H112" s="88"/>
      <c r="I112" s="88"/>
      <c r="J112" s="88"/>
      <c r="K112" s="89"/>
      <c r="L112" s="81"/>
      <c r="M112" s="73"/>
      <c r="N112" s="73"/>
      <c r="O112" s="71"/>
      <c r="P112" s="81"/>
      <c r="Q112" s="71"/>
      <c r="R112" s="24" t="s">
        <v>32</v>
      </c>
    </row>
    <row r="113" spans="2:19">
      <c r="C113" s="1" t="s">
        <v>19</v>
      </c>
      <c r="D113" s="2"/>
      <c r="E113" s="2"/>
      <c r="F113" s="2"/>
      <c r="G113" s="2"/>
      <c r="H113" s="2"/>
      <c r="I113" s="2"/>
      <c r="J113" s="2"/>
      <c r="K113" s="2"/>
      <c r="L113" s="8">
        <v>17.7</v>
      </c>
      <c r="M113" s="9">
        <v>33.9</v>
      </c>
      <c r="N113" s="9">
        <v>34</v>
      </c>
      <c r="O113" s="10">
        <v>14.5</v>
      </c>
      <c r="P113" s="8">
        <f>+L113+M113</f>
        <v>51.599999999999994</v>
      </c>
      <c r="Q113" s="10">
        <f>+N113+O113</f>
        <v>48.5</v>
      </c>
      <c r="R113" s="25">
        <f t="shared" ref="R113:R119" si="40">+M113+N113</f>
        <v>67.900000000000006</v>
      </c>
      <c r="S113" s="7">
        <f>+P113+Q113</f>
        <v>100.1</v>
      </c>
    </row>
    <row r="114" spans="2:19">
      <c r="C114" s="3" t="s">
        <v>20</v>
      </c>
      <c r="D114" s="4"/>
      <c r="E114" s="4"/>
      <c r="F114" s="4"/>
      <c r="G114" s="4"/>
      <c r="H114" s="4"/>
      <c r="I114" s="4"/>
      <c r="J114" s="4"/>
      <c r="K114" s="4"/>
      <c r="L114" s="11">
        <v>27</v>
      </c>
      <c r="M114" s="12">
        <v>38.799999999999997</v>
      </c>
      <c r="N114" s="12">
        <v>23.4</v>
      </c>
      <c r="O114" s="13">
        <v>10.8</v>
      </c>
      <c r="P114" s="11">
        <f t="shared" ref="P114:P119" si="41">+L114+M114</f>
        <v>65.8</v>
      </c>
      <c r="Q114" s="13">
        <f t="shared" ref="Q114:Q119" si="42">+N114+O114</f>
        <v>34.200000000000003</v>
      </c>
      <c r="R114" s="26">
        <f t="shared" si="40"/>
        <v>62.199999999999996</v>
      </c>
      <c r="S114" s="7">
        <f t="shared" ref="S114:S119" si="43">+P114+Q114</f>
        <v>100</v>
      </c>
    </row>
    <row r="115" spans="2:19">
      <c r="C115" s="3" t="s">
        <v>21</v>
      </c>
      <c r="D115" s="4"/>
      <c r="E115" s="4"/>
      <c r="F115" s="4"/>
      <c r="G115" s="4"/>
      <c r="H115" s="4"/>
      <c r="I115" s="4"/>
      <c r="J115" s="4"/>
      <c r="K115" s="4"/>
      <c r="L115" s="11">
        <v>12.5</v>
      </c>
      <c r="M115" s="12">
        <v>25.2</v>
      </c>
      <c r="N115" s="12">
        <v>34.5</v>
      </c>
      <c r="O115" s="13">
        <v>27.8</v>
      </c>
      <c r="P115" s="11">
        <f t="shared" si="41"/>
        <v>37.700000000000003</v>
      </c>
      <c r="Q115" s="13">
        <f t="shared" si="42"/>
        <v>62.3</v>
      </c>
      <c r="R115" s="26">
        <f t="shared" si="40"/>
        <v>59.7</v>
      </c>
      <c r="S115" s="7">
        <f t="shared" si="43"/>
        <v>100</v>
      </c>
    </row>
    <row r="116" spans="2:19">
      <c r="C116" s="3" t="s">
        <v>22</v>
      </c>
      <c r="D116" s="4"/>
      <c r="E116" s="4"/>
      <c r="F116" s="4"/>
      <c r="G116" s="4"/>
      <c r="H116" s="4"/>
      <c r="I116" s="4"/>
      <c r="J116" s="4"/>
      <c r="K116" s="4"/>
      <c r="L116" s="11">
        <v>12.5</v>
      </c>
      <c r="M116" s="12">
        <v>27.6</v>
      </c>
      <c r="N116" s="12">
        <v>36.5</v>
      </c>
      <c r="O116" s="13">
        <v>23.3</v>
      </c>
      <c r="P116" s="11">
        <f t="shared" si="41"/>
        <v>40.1</v>
      </c>
      <c r="Q116" s="13">
        <f t="shared" si="42"/>
        <v>59.8</v>
      </c>
      <c r="R116" s="26">
        <f t="shared" si="40"/>
        <v>64.099999999999994</v>
      </c>
      <c r="S116" s="7">
        <f t="shared" si="43"/>
        <v>99.9</v>
      </c>
    </row>
    <row r="117" spans="2:19">
      <c r="C117" s="3" t="s">
        <v>23</v>
      </c>
      <c r="D117" s="4"/>
      <c r="E117" s="4"/>
      <c r="F117" s="4"/>
      <c r="G117" s="4"/>
      <c r="H117" s="4"/>
      <c r="I117" s="4"/>
      <c r="J117" s="4"/>
      <c r="K117" s="4"/>
      <c r="L117" s="11">
        <v>7.8</v>
      </c>
      <c r="M117" s="12">
        <v>26.9</v>
      </c>
      <c r="N117" s="12">
        <v>41.1</v>
      </c>
      <c r="O117" s="13">
        <v>24.2</v>
      </c>
      <c r="P117" s="11">
        <f t="shared" si="41"/>
        <v>34.699999999999996</v>
      </c>
      <c r="Q117" s="13">
        <f t="shared" si="42"/>
        <v>65.3</v>
      </c>
      <c r="R117" s="26">
        <f t="shared" si="40"/>
        <v>68</v>
      </c>
      <c r="S117" s="7">
        <f t="shared" si="43"/>
        <v>100</v>
      </c>
    </row>
    <row r="118" spans="2:19">
      <c r="C118" s="3" t="s">
        <v>24</v>
      </c>
      <c r="D118" s="4"/>
      <c r="E118" s="4"/>
      <c r="F118" s="4"/>
      <c r="G118" s="4"/>
      <c r="H118" s="4"/>
      <c r="I118" s="4"/>
      <c r="J118" s="4"/>
      <c r="K118" s="4"/>
      <c r="L118" s="11">
        <v>10.9</v>
      </c>
      <c r="M118" s="12">
        <v>31</v>
      </c>
      <c r="N118" s="12">
        <v>37.700000000000003</v>
      </c>
      <c r="O118" s="13">
        <v>20.399999999999999</v>
      </c>
      <c r="P118" s="11">
        <f t="shared" si="41"/>
        <v>41.9</v>
      </c>
      <c r="Q118" s="13">
        <f t="shared" si="42"/>
        <v>58.1</v>
      </c>
      <c r="R118" s="26">
        <f t="shared" si="40"/>
        <v>68.7</v>
      </c>
      <c r="S118" s="7">
        <f t="shared" si="43"/>
        <v>100</v>
      </c>
    </row>
    <row r="119" spans="2:19">
      <c r="C119" s="5" t="s">
        <v>25</v>
      </c>
      <c r="D119" s="6"/>
      <c r="E119" s="6"/>
      <c r="F119" s="6"/>
      <c r="G119" s="6"/>
      <c r="H119" s="6"/>
      <c r="I119" s="6"/>
      <c r="J119" s="6"/>
      <c r="K119" s="6"/>
      <c r="L119" s="14">
        <v>10.3</v>
      </c>
      <c r="M119" s="15">
        <v>24.2</v>
      </c>
      <c r="N119" s="15">
        <v>40.4</v>
      </c>
      <c r="O119" s="16">
        <v>25.1</v>
      </c>
      <c r="P119" s="14">
        <f t="shared" si="41"/>
        <v>34.5</v>
      </c>
      <c r="Q119" s="16">
        <f t="shared" si="42"/>
        <v>65.5</v>
      </c>
      <c r="R119" s="27">
        <f t="shared" si="40"/>
        <v>64.599999999999994</v>
      </c>
      <c r="S119" s="7">
        <f t="shared" si="43"/>
        <v>100</v>
      </c>
    </row>
    <row r="121" spans="2:19">
      <c r="B121" t="s">
        <v>79</v>
      </c>
    </row>
    <row r="122" spans="2:19">
      <c r="B122" t="s">
        <v>80</v>
      </c>
    </row>
    <row r="123" spans="2:19">
      <c r="C123" t="s">
        <v>17</v>
      </c>
    </row>
    <row r="124" spans="2:19" ht="13.15" customHeight="1">
      <c r="C124" s="86" t="s">
        <v>89</v>
      </c>
      <c r="D124" s="86"/>
      <c r="E124" s="86"/>
      <c r="F124" s="86"/>
      <c r="G124" s="86"/>
      <c r="H124" s="86"/>
      <c r="I124" s="86"/>
      <c r="J124" s="86"/>
      <c r="K124" s="87"/>
      <c r="L124" s="80" t="s">
        <v>71</v>
      </c>
      <c r="M124" s="72" t="s">
        <v>72</v>
      </c>
      <c r="N124" s="72" t="s">
        <v>73</v>
      </c>
      <c r="O124" s="70" t="s">
        <v>74</v>
      </c>
      <c r="P124" s="80" t="s">
        <v>75</v>
      </c>
      <c r="Q124" s="70" t="s">
        <v>76</v>
      </c>
      <c r="R124" s="23" t="s">
        <v>31</v>
      </c>
    </row>
    <row r="125" spans="2:19">
      <c r="C125" s="88"/>
      <c r="D125" s="88"/>
      <c r="E125" s="88"/>
      <c r="F125" s="88"/>
      <c r="G125" s="88"/>
      <c r="H125" s="88"/>
      <c r="I125" s="88"/>
      <c r="J125" s="88"/>
      <c r="K125" s="89"/>
      <c r="L125" s="81"/>
      <c r="M125" s="73"/>
      <c r="N125" s="73"/>
      <c r="O125" s="71"/>
      <c r="P125" s="81"/>
      <c r="Q125" s="71"/>
      <c r="R125" s="24" t="s">
        <v>32</v>
      </c>
    </row>
    <row r="126" spans="2:19">
      <c r="C126" s="1" t="s">
        <v>19</v>
      </c>
      <c r="D126" s="2"/>
      <c r="E126" s="2"/>
      <c r="F126" s="2"/>
      <c r="G126" s="2"/>
      <c r="H126" s="2"/>
      <c r="I126" s="2"/>
      <c r="J126" s="2"/>
      <c r="K126" s="2"/>
      <c r="L126" s="8">
        <v>42.5</v>
      </c>
      <c r="M126" s="9">
        <v>36.9</v>
      </c>
      <c r="N126" s="9">
        <v>15.1</v>
      </c>
      <c r="O126" s="10">
        <v>5.5</v>
      </c>
      <c r="P126" s="8">
        <f>+L126+M126</f>
        <v>79.400000000000006</v>
      </c>
      <c r="Q126" s="10">
        <f>+N126+O126</f>
        <v>20.6</v>
      </c>
      <c r="R126" s="25">
        <f t="shared" ref="R126:R132" si="44">+M126+N126</f>
        <v>52</v>
      </c>
      <c r="S126" s="7">
        <f>+P126+Q126</f>
        <v>100</v>
      </c>
    </row>
    <row r="127" spans="2:19">
      <c r="C127" s="3" t="s">
        <v>20</v>
      </c>
      <c r="D127" s="4"/>
      <c r="E127" s="4"/>
      <c r="F127" s="4"/>
      <c r="G127" s="4"/>
      <c r="H127" s="4"/>
      <c r="I127" s="4"/>
      <c r="J127" s="4"/>
      <c r="K127" s="4"/>
      <c r="L127" s="11">
        <v>52.8</v>
      </c>
      <c r="M127" s="12">
        <v>30.7</v>
      </c>
      <c r="N127" s="12">
        <v>12.9</v>
      </c>
      <c r="O127" s="13">
        <v>3.6</v>
      </c>
      <c r="P127" s="11">
        <f t="shared" ref="P127:P132" si="45">+L127+M127</f>
        <v>83.5</v>
      </c>
      <c r="Q127" s="13">
        <f t="shared" ref="Q127:Q132" si="46">+N127+O127</f>
        <v>16.5</v>
      </c>
      <c r="R127" s="26">
        <f t="shared" si="44"/>
        <v>43.6</v>
      </c>
      <c r="S127" s="7">
        <f t="shared" ref="S127:S132" si="47">+P127+Q127</f>
        <v>100</v>
      </c>
    </row>
    <row r="128" spans="2:19">
      <c r="C128" s="3" t="s">
        <v>21</v>
      </c>
      <c r="D128" s="4"/>
      <c r="E128" s="4"/>
      <c r="F128" s="4"/>
      <c r="G128" s="4"/>
      <c r="H128" s="4"/>
      <c r="I128" s="4"/>
      <c r="J128" s="4"/>
      <c r="K128" s="4"/>
      <c r="L128" s="11">
        <v>26.5</v>
      </c>
      <c r="M128" s="12">
        <v>34.5</v>
      </c>
      <c r="N128" s="12">
        <v>24.3</v>
      </c>
      <c r="O128" s="13">
        <v>14.7</v>
      </c>
      <c r="P128" s="11">
        <f t="shared" si="45"/>
        <v>61</v>
      </c>
      <c r="Q128" s="13">
        <f t="shared" si="46"/>
        <v>39</v>
      </c>
      <c r="R128" s="26">
        <f t="shared" si="44"/>
        <v>58.8</v>
      </c>
      <c r="S128" s="7">
        <f t="shared" si="47"/>
        <v>100</v>
      </c>
    </row>
    <row r="129" spans="3:19">
      <c r="C129" s="3" t="s">
        <v>22</v>
      </c>
      <c r="D129" s="4"/>
      <c r="E129" s="4"/>
      <c r="F129" s="4"/>
      <c r="G129" s="4"/>
      <c r="H129" s="4"/>
      <c r="I129" s="4"/>
      <c r="J129" s="4"/>
      <c r="K129" s="4"/>
      <c r="L129" s="11">
        <v>25.6</v>
      </c>
      <c r="M129" s="12">
        <v>35.299999999999997</v>
      </c>
      <c r="N129" s="12">
        <v>25.9</v>
      </c>
      <c r="O129" s="13">
        <v>13.3</v>
      </c>
      <c r="P129" s="11">
        <f t="shared" si="45"/>
        <v>60.9</v>
      </c>
      <c r="Q129" s="13">
        <f t="shared" si="46"/>
        <v>39.200000000000003</v>
      </c>
      <c r="R129" s="26">
        <f t="shared" si="44"/>
        <v>61.199999999999996</v>
      </c>
      <c r="S129" s="7">
        <f t="shared" si="47"/>
        <v>100.1</v>
      </c>
    </row>
    <row r="130" spans="3:19">
      <c r="C130" s="3" t="s">
        <v>23</v>
      </c>
      <c r="D130" s="4"/>
      <c r="E130" s="4"/>
      <c r="F130" s="4"/>
      <c r="G130" s="4"/>
      <c r="H130" s="4"/>
      <c r="I130" s="4"/>
      <c r="J130" s="4"/>
      <c r="K130" s="4"/>
      <c r="L130" s="11">
        <v>21.5</v>
      </c>
      <c r="M130" s="12">
        <v>37.9</v>
      </c>
      <c r="N130" s="12">
        <v>30.7</v>
      </c>
      <c r="O130" s="13">
        <v>10</v>
      </c>
      <c r="P130" s="11">
        <f t="shared" si="45"/>
        <v>59.4</v>
      </c>
      <c r="Q130" s="13">
        <f t="shared" si="46"/>
        <v>40.700000000000003</v>
      </c>
      <c r="R130" s="26">
        <f t="shared" si="44"/>
        <v>68.599999999999994</v>
      </c>
      <c r="S130" s="7">
        <f t="shared" si="47"/>
        <v>100.1</v>
      </c>
    </row>
    <row r="131" spans="3:19">
      <c r="C131" s="3" t="s">
        <v>24</v>
      </c>
      <c r="D131" s="4"/>
      <c r="E131" s="4"/>
      <c r="F131" s="4"/>
      <c r="G131" s="4"/>
      <c r="H131" s="4"/>
      <c r="I131" s="4"/>
      <c r="J131" s="4"/>
      <c r="K131" s="4"/>
      <c r="L131" s="11">
        <v>32.6</v>
      </c>
      <c r="M131" s="12">
        <v>41.8</v>
      </c>
      <c r="N131" s="12">
        <v>19.5</v>
      </c>
      <c r="O131" s="13">
        <v>6.1</v>
      </c>
      <c r="P131" s="11">
        <f t="shared" si="45"/>
        <v>74.400000000000006</v>
      </c>
      <c r="Q131" s="13">
        <f t="shared" si="46"/>
        <v>25.6</v>
      </c>
      <c r="R131" s="26">
        <f t="shared" si="44"/>
        <v>61.3</v>
      </c>
      <c r="S131" s="7">
        <f t="shared" si="47"/>
        <v>100</v>
      </c>
    </row>
    <row r="132" spans="3:19">
      <c r="C132" s="5" t="s">
        <v>25</v>
      </c>
      <c r="D132" s="6"/>
      <c r="E132" s="6"/>
      <c r="F132" s="6"/>
      <c r="G132" s="6"/>
      <c r="H132" s="6"/>
      <c r="I132" s="6"/>
      <c r="J132" s="6"/>
      <c r="K132" s="6"/>
      <c r="L132" s="14">
        <v>23.4</v>
      </c>
      <c r="M132" s="15">
        <v>29.3</v>
      </c>
      <c r="N132" s="15">
        <v>33.299999999999997</v>
      </c>
      <c r="O132" s="16">
        <v>14</v>
      </c>
      <c r="P132" s="14">
        <f t="shared" si="45"/>
        <v>52.7</v>
      </c>
      <c r="Q132" s="16">
        <f t="shared" si="46"/>
        <v>47.3</v>
      </c>
      <c r="R132" s="27">
        <f t="shared" si="44"/>
        <v>62.599999999999994</v>
      </c>
      <c r="S132" s="7">
        <f t="shared" si="47"/>
        <v>100</v>
      </c>
    </row>
    <row r="134" spans="3:19" ht="13.15" customHeight="1">
      <c r="C134" s="86"/>
      <c r="D134" s="86"/>
      <c r="E134" s="86"/>
      <c r="F134" s="86"/>
      <c r="G134" s="86"/>
      <c r="H134" s="86"/>
      <c r="I134" s="86"/>
      <c r="J134" s="86"/>
      <c r="K134" s="87"/>
      <c r="L134" s="80" t="s">
        <v>71</v>
      </c>
      <c r="M134" s="72" t="s">
        <v>72</v>
      </c>
      <c r="N134" s="72" t="s">
        <v>73</v>
      </c>
      <c r="O134" s="70" t="s">
        <v>74</v>
      </c>
      <c r="P134" s="80" t="s">
        <v>75</v>
      </c>
      <c r="Q134" s="70" t="s">
        <v>76</v>
      </c>
      <c r="R134" s="23" t="s">
        <v>31</v>
      </c>
    </row>
    <row r="135" spans="3:19">
      <c r="C135" s="88"/>
      <c r="D135" s="88"/>
      <c r="E135" s="88"/>
      <c r="F135" s="88"/>
      <c r="G135" s="88"/>
      <c r="H135" s="88"/>
      <c r="I135" s="88"/>
      <c r="J135" s="88"/>
      <c r="K135" s="89"/>
      <c r="L135" s="81"/>
      <c r="M135" s="73"/>
      <c r="N135" s="73"/>
      <c r="O135" s="71"/>
      <c r="P135" s="81"/>
      <c r="Q135" s="71"/>
      <c r="R135" s="24" t="s">
        <v>32</v>
      </c>
    </row>
    <row r="136" spans="3:19">
      <c r="C136" s="1" t="s">
        <v>19</v>
      </c>
      <c r="D136" s="2"/>
      <c r="E136" s="2"/>
      <c r="F136" s="2"/>
      <c r="G136" s="2"/>
      <c r="H136" s="2"/>
      <c r="I136" s="2"/>
      <c r="J136" s="2"/>
      <c r="K136" s="2"/>
      <c r="L136" s="8"/>
      <c r="M136" s="9"/>
      <c r="N136" s="9"/>
      <c r="O136" s="10"/>
      <c r="P136" s="8">
        <f>+L136+M136</f>
        <v>0</v>
      </c>
      <c r="Q136" s="10">
        <f>+N136+O136</f>
        <v>0</v>
      </c>
      <c r="R136" s="25">
        <f t="shared" ref="R136:R142" si="48">+M136+N136</f>
        <v>0</v>
      </c>
      <c r="S136" s="7">
        <f>+P136+Q136</f>
        <v>0</v>
      </c>
    </row>
    <row r="137" spans="3:19">
      <c r="C137" s="3" t="s">
        <v>20</v>
      </c>
      <c r="D137" s="4"/>
      <c r="E137" s="4"/>
      <c r="F137" s="4"/>
      <c r="G137" s="4"/>
      <c r="H137" s="4"/>
      <c r="I137" s="4"/>
      <c r="J137" s="4"/>
      <c r="K137" s="4"/>
      <c r="L137" s="11"/>
      <c r="M137" s="12"/>
      <c r="N137" s="12"/>
      <c r="O137" s="13"/>
      <c r="P137" s="11">
        <f t="shared" ref="P137:P142" si="49">+L137+M137</f>
        <v>0</v>
      </c>
      <c r="Q137" s="13">
        <f t="shared" ref="Q137:Q142" si="50">+N137+O137</f>
        <v>0</v>
      </c>
      <c r="R137" s="26">
        <f t="shared" si="48"/>
        <v>0</v>
      </c>
      <c r="S137" s="7">
        <f t="shared" ref="S137:S142" si="51">+P137+Q137</f>
        <v>0</v>
      </c>
    </row>
    <row r="138" spans="3:19">
      <c r="C138" s="3" t="s">
        <v>21</v>
      </c>
      <c r="D138" s="4"/>
      <c r="E138" s="4"/>
      <c r="F138" s="4"/>
      <c r="G138" s="4"/>
      <c r="H138" s="4"/>
      <c r="I138" s="4"/>
      <c r="J138" s="4"/>
      <c r="K138" s="4"/>
      <c r="L138" s="11"/>
      <c r="M138" s="12"/>
      <c r="N138" s="12"/>
      <c r="O138" s="13"/>
      <c r="P138" s="11">
        <f t="shared" si="49"/>
        <v>0</v>
      </c>
      <c r="Q138" s="13">
        <f t="shared" si="50"/>
        <v>0</v>
      </c>
      <c r="R138" s="26">
        <f t="shared" si="48"/>
        <v>0</v>
      </c>
      <c r="S138" s="7">
        <f t="shared" si="51"/>
        <v>0</v>
      </c>
    </row>
    <row r="139" spans="3:19">
      <c r="C139" s="3" t="s">
        <v>22</v>
      </c>
      <c r="D139" s="4"/>
      <c r="E139" s="4"/>
      <c r="F139" s="4"/>
      <c r="G139" s="4"/>
      <c r="H139" s="4"/>
      <c r="I139" s="4"/>
      <c r="J139" s="4"/>
      <c r="K139" s="4"/>
      <c r="L139" s="11"/>
      <c r="M139" s="12"/>
      <c r="N139" s="12"/>
      <c r="O139" s="13"/>
      <c r="P139" s="11">
        <f t="shared" si="49"/>
        <v>0</v>
      </c>
      <c r="Q139" s="13">
        <f t="shared" si="50"/>
        <v>0</v>
      </c>
      <c r="R139" s="26">
        <f t="shared" si="48"/>
        <v>0</v>
      </c>
      <c r="S139" s="7">
        <f t="shared" si="51"/>
        <v>0</v>
      </c>
    </row>
    <row r="140" spans="3:19">
      <c r="C140" s="3" t="s">
        <v>23</v>
      </c>
      <c r="D140" s="4"/>
      <c r="E140" s="4"/>
      <c r="F140" s="4"/>
      <c r="G140" s="4"/>
      <c r="H140" s="4"/>
      <c r="I140" s="4"/>
      <c r="J140" s="4"/>
      <c r="K140" s="4"/>
      <c r="L140" s="11"/>
      <c r="M140" s="12"/>
      <c r="N140" s="12"/>
      <c r="O140" s="13"/>
      <c r="P140" s="11">
        <f t="shared" si="49"/>
        <v>0</v>
      </c>
      <c r="Q140" s="13">
        <f t="shared" si="50"/>
        <v>0</v>
      </c>
      <c r="R140" s="26">
        <f t="shared" si="48"/>
        <v>0</v>
      </c>
      <c r="S140" s="7">
        <f t="shared" si="51"/>
        <v>0</v>
      </c>
    </row>
    <row r="141" spans="3:19">
      <c r="C141" s="3" t="s">
        <v>24</v>
      </c>
      <c r="D141" s="4"/>
      <c r="E141" s="4"/>
      <c r="F141" s="4"/>
      <c r="G141" s="4"/>
      <c r="H141" s="4"/>
      <c r="I141" s="4"/>
      <c r="J141" s="4"/>
      <c r="K141" s="4"/>
      <c r="L141" s="11"/>
      <c r="M141" s="12"/>
      <c r="N141" s="12"/>
      <c r="O141" s="13"/>
      <c r="P141" s="11">
        <f t="shared" si="49"/>
        <v>0</v>
      </c>
      <c r="Q141" s="13">
        <f t="shared" si="50"/>
        <v>0</v>
      </c>
      <c r="R141" s="26">
        <f t="shared" si="48"/>
        <v>0</v>
      </c>
      <c r="S141" s="7">
        <f t="shared" si="51"/>
        <v>0</v>
      </c>
    </row>
    <row r="142" spans="3:19">
      <c r="C142" s="5" t="s">
        <v>25</v>
      </c>
      <c r="D142" s="6"/>
      <c r="E142" s="6"/>
      <c r="F142" s="6"/>
      <c r="G142" s="6"/>
      <c r="H142" s="6"/>
      <c r="I142" s="6"/>
      <c r="J142" s="6"/>
      <c r="K142" s="6"/>
      <c r="L142" s="14"/>
      <c r="M142" s="15"/>
      <c r="N142" s="15"/>
      <c r="O142" s="16"/>
      <c r="P142" s="14">
        <f t="shared" si="49"/>
        <v>0</v>
      </c>
      <c r="Q142" s="16">
        <f t="shared" si="50"/>
        <v>0</v>
      </c>
      <c r="R142" s="27">
        <f t="shared" si="48"/>
        <v>0</v>
      </c>
      <c r="S142" s="7">
        <f t="shared" si="51"/>
        <v>0</v>
      </c>
    </row>
    <row r="144" spans="3:19" ht="13.15" customHeight="1">
      <c r="C144" s="86"/>
      <c r="D144" s="86"/>
      <c r="E144" s="86"/>
      <c r="F144" s="86"/>
      <c r="G144" s="86"/>
      <c r="H144" s="86"/>
      <c r="I144" s="86"/>
      <c r="J144" s="86"/>
      <c r="K144" s="87"/>
      <c r="L144" s="80" t="s">
        <v>71</v>
      </c>
      <c r="M144" s="72" t="s">
        <v>72</v>
      </c>
      <c r="N144" s="72" t="s">
        <v>73</v>
      </c>
      <c r="O144" s="70" t="s">
        <v>74</v>
      </c>
      <c r="P144" s="80" t="s">
        <v>75</v>
      </c>
      <c r="Q144" s="70" t="s">
        <v>76</v>
      </c>
      <c r="R144" s="23" t="s">
        <v>31</v>
      </c>
    </row>
    <row r="145" spans="3:19">
      <c r="C145" s="88"/>
      <c r="D145" s="88"/>
      <c r="E145" s="88"/>
      <c r="F145" s="88"/>
      <c r="G145" s="88"/>
      <c r="H145" s="88"/>
      <c r="I145" s="88"/>
      <c r="J145" s="88"/>
      <c r="K145" s="89"/>
      <c r="L145" s="81"/>
      <c r="M145" s="73"/>
      <c r="N145" s="73"/>
      <c r="O145" s="71"/>
      <c r="P145" s="81"/>
      <c r="Q145" s="71"/>
      <c r="R145" s="24" t="s">
        <v>32</v>
      </c>
    </row>
    <row r="146" spans="3:19">
      <c r="C146" s="1" t="s">
        <v>19</v>
      </c>
      <c r="D146" s="2"/>
      <c r="E146" s="2"/>
      <c r="F146" s="2"/>
      <c r="G146" s="2"/>
      <c r="H146" s="2"/>
      <c r="I146" s="2"/>
      <c r="J146" s="2"/>
      <c r="K146" s="2"/>
      <c r="L146" s="8"/>
      <c r="M146" s="9"/>
      <c r="N146" s="9"/>
      <c r="O146" s="10"/>
      <c r="P146" s="8">
        <f>+L146+M146</f>
        <v>0</v>
      </c>
      <c r="Q146" s="10">
        <f>+N146+O146</f>
        <v>0</v>
      </c>
      <c r="R146" s="25">
        <f t="shared" ref="R146:R152" si="52">+M146+N146</f>
        <v>0</v>
      </c>
      <c r="S146" s="7">
        <f>+P146+Q146</f>
        <v>0</v>
      </c>
    </row>
    <row r="147" spans="3:19">
      <c r="C147" s="3" t="s">
        <v>20</v>
      </c>
      <c r="D147" s="4"/>
      <c r="E147" s="4"/>
      <c r="F147" s="4"/>
      <c r="G147" s="4"/>
      <c r="H147" s="4"/>
      <c r="I147" s="4"/>
      <c r="J147" s="4"/>
      <c r="K147" s="4"/>
      <c r="L147" s="11"/>
      <c r="M147" s="12"/>
      <c r="N147" s="12"/>
      <c r="O147" s="13"/>
      <c r="P147" s="11">
        <f t="shared" ref="P147:P152" si="53">+L147+M147</f>
        <v>0</v>
      </c>
      <c r="Q147" s="13">
        <f t="shared" ref="Q147:Q152" si="54">+N147+O147</f>
        <v>0</v>
      </c>
      <c r="R147" s="26">
        <f t="shared" si="52"/>
        <v>0</v>
      </c>
      <c r="S147" s="7">
        <f t="shared" ref="S147:S152" si="55">+P147+Q147</f>
        <v>0</v>
      </c>
    </row>
    <row r="148" spans="3:19">
      <c r="C148" s="3" t="s">
        <v>21</v>
      </c>
      <c r="D148" s="4"/>
      <c r="E148" s="4"/>
      <c r="F148" s="4"/>
      <c r="G148" s="4"/>
      <c r="H148" s="4"/>
      <c r="I148" s="4"/>
      <c r="J148" s="4"/>
      <c r="K148" s="4"/>
      <c r="L148" s="11"/>
      <c r="M148" s="12"/>
      <c r="N148" s="12"/>
      <c r="O148" s="13"/>
      <c r="P148" s="11">
        <f t="shared" si="53"/>
        <v>0</v>
      </c>
      <c r="Q148" s="13">
        <f t="shared" si="54"/>
        <v>0</v>
      </c>
      <c r="R148" s="26">
        <f t="shared" si="52"/>
        <v>0</v>
      </c>
      <c r="S148" s="7">
        <f t="shared" si="55"/>
        <v>0</v>
      </c>
    </row>
    <row r="149" spans="3:19">
      <c r="C149" s="3" t="s">
        <v>22</v>
      </c>
      <c r="D149" s="4"/>
      <c r="E149" s="4"/>
      <c r="F149" s="4"/>
      <c r="G149" s="4"/>
      <c r="H149" s="4"/>
      <c r="I149" s="4"/>
      <c r="J149" s="4"/>
      <c r="K149" s="4"/>
      <c r="L149" s="11"/>
      <c r="M149" s="12"/>
      <c r="N149" s="12"/>
      <c r="O149" s="13"/>
      <c r="P149" s="11">
        <f t="shared" si="53"/>
        <v>0</v>
      </c>
      <c r="Q149" s="13">
        <f t="shared" si="54"/>
        <v>0</v>
      </c>
      <c r="R149" s="26">
        <f t="shared" si="52"/>
        <v>0</v>
      </c>
      <c r="S149" s="7">
        <f t="shared" si="55"/>
        <v>0</v>
      </c>
    </row>
    <row r="150" spans="3:19">
      <c r="C150" s="3" t="s">
        <v>23</v>
      </c>
      <c r="D150" s="4"/>
      <c r="E150" s="4"/>
      <c r="F150" s="4"/>
      <c r="G150" s="4"/>
      <c r="H150" s="4"/>
      <c r="I150" s="4"/>
      <c r="J150" s="4"/>
      <c r="K150" s="4"/>
      <c r="L150" s="11"/>
      <c r="M150" s="12"/>
      <c r="N150" s="12"/>
      <c r="O150" s="13"/>
      <c r="P150" s="11">
        <f t="shared" si="53"/>
        <v>0</v>
      </c>
      <c r="Q150" s="13">
        <f t="shared" si="54"/>
        <v>0</v>
      </c>
      <c r="R150" s="26">
        <f t="shared" si="52"/>
        <v>0</v>
      </c>
      <c r="S150" s="7">
        <f t="shared" si="55"/>
        <v>0</v>
      </c>
    </row>
    <row r="151" spans="3:19">
      <c r="C151" s="3" t="s">
        <v>24</v>
      </c>
      <c r="D151" s="4"/>
      <c r="E151" s="4"/>
      <c r="F151" s="4"/>
      <c r="G151" s="4"/>
      <c r="H151" s="4"/>
      <c r="I151" s="4"/>
      <c r="J151" s="4"/>
      <c r="K151" s="4"/>
      <c r="L151" s="11"/>
      <c r="M151" s="12"/>
      <c r="N151" s="12"/>
      <c r="O151" s="13"/>
      <c r="P151" s="11">
        <f t="shared" si="53"/>
        <v>0</v>
      </c>
      <c r="Q151" s="13">
        <f t="shared" si="54"/>
        <v>0</v>
      </c>
      <c r="R151" s="26">
        <f t="shared" si="52"/>
        <v>0</v>
      </c>
      <c r="S151" s="7">
        <f t="shared" si="55"/>
        <v>0</v>
      </c>
    </row>
    <row r="152" spans="3:19">
      <c r="C152" s="5" t="s">
        <v>25</v>
      </c>
      <c r="D152" s="6"/>
      <c r="E152" s="6"/>
      <c r="F152" s="6"/>
      <c r="G152" s="6"/>
      <c r="H152" s="6"/>
      <c r="I152" s="6"/>
      <c r="J152" s="6"/>
      <c r="K152" s="6"/>
      <c r="L152" s="14"/>
      <c r="M152" s="15"/>
      <c r="N152" s="15"/>
      <c r="O152" s="16"/>
      <c r="P152" s="14">
        <f t="shared" si="53"/>
        <v>0</v>
      </c>
      <c r="Q152" s="16">
        <f t="shared" si="54"/>
        <v>0</v>
      </c>
      <c r="R152" s="27">
        <f t="shared" si="52"/>
        <v>0</v>
      </c>
      <c r="S152" s="7">
        <f t="shared" si="55"/>
        <v>0</v>
      </c>
    </row>
    <row r="154" spans="3:19" ht="13.15" customHeight="1">
      <c r="C154" s="86"/>
      <c r="D154" s="86"/>
      <c r="E154" s="86"/>
      <c r="F154" s="86"/>
      <c r="G154" s="86"/>
      <c r="H154" s="86"/>
      <c r="I154" s="86"/>
      <c r="J154" s="86"/>
      <c r="K154" s="87"/>
      <c r="L154" s="80" t="s">
        <v>71</v>
      </c>
      <c r="M154" s="72" t="s">
        <v>72</v>
      </c>
      <c r="N154" s="72" t="s">
        <v>73</v>
      </c>
      <c r="O154" s="70" t="s">
        <v>74</v>
      </c>
      <c r="P154" s="80" t="s">
        <v>75</v>
      </c>
      <c r="Q154" s="70" t="s">
        <v>76</v>
      </c>
      <c r="R154" s="23" t="s">
        <v>31</v>
      </c>
    </row>
    <row r="155" spans="3:19">
      <c r="C155" s="88"/>
      <c r="D155" s="88"/>
      <c r="E155" s="88"/>
      <c r="F155" s="88"/>
      <c r="G155" s="88"/>
      <c r="H155" s="88"/>
      <c r="I155" s="88"/>
      <c r="J155" s="88"/>
      <c r="K155" s="89"/>
      <c r="L155" s="81"/>
      <c r="M155" s="73"/>
      <c r="N155" s="73"/>
      <c r="O155" s="71"/>
      <c r="P155" s="81"/>
      <c r="Q155" s="71"/>
      <c r="R155" s="24" t="s">
        <v>32</v>
      </c>
    </row>
    <row r="156" spans="3:19">
      <c r="C156" s="1" t="s">
        <v>19</v>
      </c>
      <c r="D156" s="2"/>
      <c r="E156" s="2"/>
      <c r="F156" s="2"/>
      <c r="G156" s="2"/>
      <c r="H156" s="2"/>
      <c r="I156" s="2"/>
      <c r="J156" s="2"/>
      <c r="K156" s="2"/>
      <c r="L156" s="8"/>
      <c r="M156" s="9"/>
      <c r="N156" s="9"/>
      <c r="O156" s="10"/>
      <c r="P156" s="8">
        <f>+L156+M156</f>
        <v>0</v>
      </c>
      <c r="Q156" s="10">
        <f>+N156+O156</f>
        <v>0</v>
      </c>
      <c r="R156" s="25">
        <f t="shared" ref="R156:R162" si="56">+M156+N156</f>
        <v>0</v>
      </c>
      <c r="S156" s="7">
        <f>+P156+Q156</f>
        <v>0</v>
      </c>
    </row>
    <row r="157" spans="3:19">
      <c r="C157" s="3" t="s">
        <v>20</v>
      </c>
      <c r="D157" s="4"/>
      <c r="E157" s="4"/>
      <c r="F157" s="4"/>
      <c r="G157" s="4"/>
      <c r="H157" s="4"/>
      <c r="I157" s="4"/>
      <c r="J157" s="4"/>
      <c r="K157" s="4"/>
      <c r="L157" s="11"/>
      <c r="M157" s="12"/>
      <c r="N157" s="12"/>
      <c r="O157" s="13"/>
      <c r="P157" s="11">
        <f t="shared" ref="P157:P162" si="57">+L157+M157</f>
        <v>0</v>
      </c>
      <c r="Q157" s="13">
        <f t="shared" ref="Q157:Q162" si="58">+N157+O157</f>
        <v>0</v>
      </c>
      <c r="R157" s="26">
        <f t="shared" si="56"/>
        <v>0</v>
      </c>
      <c r="S157" s="7">
        <f t="shared" ref="S157:S162" si="59">+P157+Q157</f>
        <v>0</v>
      </c>
    </row>
    <row r="158" spans="3:19">
      <c r="C158" s="3" t="s">
        <v>21</v>
      </c>
      <c r="D158" s="4"/>
      <c r="E158" s="4"/>
      <c r="F158" s="4"/>
      <c r="G158" s="4"/>
      <c r="H158" s="4"/>
      <c r="I158" s="4"/>
      <c r="J158" s="4"/>
      <c r="K158" s="4"/>
      <c r="L158" s="11"/>
      <c r="M158" s="12"/>
      <c r="N158" s="12"/>
      <c r="O158" s="13"/>
      <c r="P158" s="11">
        <f t="shared" si="57"/>
        <v>0</v>
      </c>
      <c r="Q158" s="13">
        <f t="shared" si="58"/>
        <v>0</v>
      </c>
      <c r="R158" s="26">
        <f t="shared" si="56"/>
        <v>0</v>
      </c>
      <c r="S158" s="7">
        <f t="shared" si="59"/>
        <v>0</v>
      </c>
    </row>
    <row r="159" spans="3:19">
      <c r="C159" s="3" t="s">
        <v>22</v>
      </c>
      <c r="D159" s="4"/>
      <c r="E159" s="4"/>
      <c r="F159" s="4"/>
      <c r="G159" s="4"/>
      <c r="H159" s="4"/>
      <c r="I159" s="4"/>
      <c r="J159" s="4"/>
      <c r="K159" s="4"/>
      <c r="L159" s="11"/>
      <c r="M159" s="12"/>
      <c r="N159" s="12"/>
      <c r="O159" s="13"/>
      <c r="P159" s="11">
        <f t="shared" si="57"/>
        <v>0</v>
      </c>
      <c r="Q159" s="13">
        <f t="shared" si="58"/>
        <v>0</v>
      </c>
      <c r="R159" s="26">
        <f t="shared" si="56"/>
        <v>0</v>
      </c>
      <c r="S159" s="7">
        <f t="shared" si="59"/>
        <v>0</v>
      </c>
    </row>
    <row r="160" spans="3:19">
      <c r="C160" s="3" t="s">
        <v>23</v>
      </c>
      <c r="D160" s="4"/>
      <c r="E160" s="4"/>
      <c r="F160" s="4"/>
      <c r="G160" s="4"/>
      <c r="H160" s="4"/>
      <c r="I160" s="4"/>
      <c r="J160" s="4"/>
      <c r="K160" s="4"/>
      <c r="L160" s="11"/>
      <c r="M160" s="12"/>
      <c r="N160" s="12"/>
      <c r="O160" s="13"/>
      <c r="P160" s="11">
        <f t="shared" si="57"/>
        <v>0</v>
      </c>
      <c r="Q160" s="13">
        <f t="shared" si="58"/>
        <v>0</v>
      </c>
      <c r="R160" s="26">
        <f t="shared" si="56"/>
        <v>0</v>
      </c>
      <c r="S160" s="7">
        <f t="shared" si="59"/>
        <v>0</v>
      </c>
    </row>
    <row r="161" spans="3:19">
      <c r="C161" s="3" t="s">
        <v>24</v>
      </c>
      <c r="D161" s="4"/>
      <c r="E161" s="4"/>
      <c r="F161" s="4"/>
      <c r="G161" s="4"/>
      <c r="H161" s="4"/>
      <c r="I161" s="4"/>
      <c r="J161" s="4"/>
      <c r="K161" s="4"/>
      <c r="L161" s="11"/>
      <c r="M161" s="12"/>
      <c r="N161" s="12"/>
      <c r="O161" s="13"/>
      <c r="P161" s="11">
        <f t="shared" si="57"/>
        <v>0</v>
      </c>
      <c r="Q161" s="13">
        <f t="shared" si="58"/>
        <v>0</v>
      </c>
      <c r="R161" s="26">
        <f t="shared" si="56"/>
        <v>0</v>
      </c>
      <c r="S161" s="7">
        <f t="shared" si="59"/>
        <v>0</v>
      </c>
    </row>
    <row r="162" spans="3:19">
      <c r="C162" s="5" t="s">
        <v>25</v>
      </c>
      <c r="D162" s="6"/>
      <c r="E162" s="6"/>
      <c r="F162" s="6"/>
      <c r="G162" s="6"/>
      <c r="H162" s="6"/>
      <c r="I162" s="6"/>
      <c r="J162" s="6"/>
      <c r="K162" s="6"/>
      <c r="L162" s="14"/>
      <c r="M162" s="15"/>
      <c r="N162" s="15"/>
      <c r="O162" s="16"/>
      <c r="P162" s="14">
        <f t="shared" si="57"/>
        <v>0</v>
      </c>
      <c r="Q162" s="16">
        <f t="shared" si="58"/>
        <v>0</v>
      </c>
      <c r="R162" s="27">
        <f t="shared" si="56"/>
        <v>0</v>
      </c>
      <c r="S162" s="7">
        <f t="shared" si="59"/>
        <v>0</v>
      </c>
    </row>
    <row r="164" spans="3:19" ht="13.15" customHeight="1">
      <c r="C164" s="86"/>
      <c r="D164" s="86"/>
      <c r="E164" s="86"/>
      <c r="F164" s="86"/>
      <c r="G164" s="86"/>
      <c r="H164" s="86"/>
      <c r="I164" s="86"/>
      <c r="J164" s="86"/>
      <c r="K164" s="87"/>
      <c r="L164" s="80" t="s">
        <v>71</v>
      </c>
      <c r="M164" s="72" t="s">
        <v>72</v>
      </c>
      <c r="N164" s="72" t="s">
        <v>73</v>
      </c>
      <c r="O164" s="70" t="s">
        <v>74</v>
      </c>
      <c r="P164" s="80" t="s">
        <v>75</v>
      </c>
      <c r="Q164" s="70" t="s">
        <v>76</v>
      </c>
      <c r="R164" s="23" t="s">
        <v>31</v>
      </c>
    </row>
    <row r="165" spans="3:19">
      <c r="C165" s="88"/>
      <c r="D165" s="88"/>
      <c r="E165" s="88"/>
      <c r="F165" s="88"/>
      <c r="G165" s="88"/>
      <c r="H165" s="88"/>
      <c r="I165" s="88"/>
      <c r="J165" s="88"/>
      <c r="K165" s="89"/>
      <c r="L165" s="81"/>
      <c r="M165" s="73"/>
      <c r="N165" s="73"/>
      <c r="O165" s="71"/>
      <c r="P165" s="81"/>
      <c r="Q165" s="71"/>
      <c r="R165" s="24" t="s">
        <v>32</v>
      </c>
    </row>
    <row r="166" spans="3:19">
      <c r="C166" s="1" t="s">
        <v>19</v>
      </c>
      <c r="D166" s="2"/>
      <c r="E166" s="2"/>
      <c r="F166" s="2"/>
      <c r="G166" s="2"/>
      <c r="H166" s="2"/>
      <c r="I166" s="2"/>
      <c r="J166" s="2"/>
      <c r="K166" s="2"/>
      <c r="L166" s="8"/>
      <c r="M166" s="9"/>
      <c r="N166" s="9"/>
      <c r="O166" s="10"/>
      <c r="P166" s="8">
        <f>+L166+M166</f>
        <v>0</v>
      </c>
      <c r="Q166" s="10">
        <f>+N166+O166</f>
        <v>0</v>
      </c>
      <c r="R166" s="25">
        <f t="shared" ref="R166:R172" si="60">+M166+N166</f>
        <v>0</v>
      </c>
      <c r="S166" s="7">
        <f>+P166+Q166</f>
        <v>0</v>
      </c>
    </row>
    <row r="167" spans="3:19">
      <c r="C167" s="3" t="s">
        <v>20</v>
      </c>
      <c r="D167" s="4"/>
      <c r="E167" s="4"/>
      <c r="F167" s="4"/>
      <c r="G167" s="4"/>
      <c r="H167" s="4"/>
      <c r="I167" s="4"/>
      <c r="J167" s="4"/>
      <c r="K167" s="4"/>
      <c r="L167" s="11"/>
      <c r="M167" s="12"/>
      <c r="N167" s="12"/>
      <c r="O167" s="13"/>
      <c r="P167" s="11">
        <f t="shared" ref="P167:P172" si="61">+L167+M167</f>
        <v>0</v>
      </c>
      <c r="Q167" s="13">
        <f t="shared" ref="Q167:Q172" si="62">+N167+O167</f>
        <v>0</v>
      </c>
      <c r="R167" s="26">
        <f t="shared" si="60"/>
        <v>0</v>
      </c>
      <c r="S167" s="7">
        <f t="shared" ref="S167:S172" si="63">+P167+Q167</f>
        <v>0</v>
      </c>
    </row>
    <row r="168" spans="3:19">
      <c r="C168" s="3" t="s">
        <v>21</v>
      </c>
      <c r="D168" s="4"/>
      <c r="E168" s="4"/>
      <c r="F168" s="4"/>
      <c r="G168" s="4"/>
      <c r="H168" s="4"/>
      <c r="I168" s="4"/>
      <c r="J168" s="4"/>
      <c r="K168" s="4"/>
      <c r="L168" s="11"/>
      <c r="M168" s="12"/>
      <c r="N168" s="12"/>
      <c r="O168" s="13"/>
      <c r="P168" s="11">
        <f t="shared" si="61"/>
        <v>0</v>
      </c>
      <c r="Q168" s="13">
        <f t="shared" si="62"/>
        <v>0</v>
      </c>
      <c r="R168" s="26">
        <f t="shared" si="60"/>
        <v>0</v>
      </c>
      <c r="S168" s="7">
        <f t="shared" si="63"/>
        <v>0</v>
      </c>
    </row>
    <row r="169" spans="3:19">
      <c r="C169" s="3" t="s">
        <v>22</v>
      </c>
      <c r="D169" s="4"/>
      <c r="E169" s="4"/>
      <c r="F169" s="4"/>
      <c r="G169" s="4"/>
      <c r="H169" s="4"/>
      <c r="I169" s="4"/>
      <c r="J169" s="4"/>
      <c r="K169" s="4"/>
      <c r="L169" s="11"/>
      <c r="M169" s="12"/>
      <c r="N169" s="12"/>
      <c r="O169" s="13"/>
      <c r="P169" s="11">
        <f t="shared" si="61"/>
        <v>0</v>
      </c>
      <c r="Q169" s="13">
        <f t="shared" si="62"/>
        <v>0</v>
      </c>
      <c r="R169" s="26">
        <f t="shared" si="60"/>
        <v>0</v>
      </c>
      <c r="S169" s="7">
        <f t="shared" si="63"/>
        <v>0</v>
      </c>
    </row>
    <row r="170" spans="3:19">
      <c r="C170" s="3" t="s">
        <v>23</v>
      </c>
      <c r="D170" s="4"/>
      <c r="E170" s="4"/>
      <c r="F170" s="4"/>
      <c r="G170" s="4"/>
      <c r="H170" s="4"/>
      <c r="I170" s="4"/>
      <c r="J170" s="4"/>
      <c r="K170" s="4"/>
      <c r="L170" s="11"/>
      <c r="M170" s="12"/>
      <c r="N170" s="12"/>
      <c r="O170" s="13"/>
      <c r="P170" s="11">
        <f t="shared" si="61"/>
        <v>0</v>
      </c>
      <c r="Q170" s="13">
        <f t="shared" si="62"/>
        <v>0</v>
      </c>
      <c r="R170" s="26">
        <f t="shared" si="60"/>
        <v>0</v>
      </c>
      <c r="S170" s="7">
        <f t="shared" si="63"/>
        <v>0</v>
      </c>
    </row>
    <row r="171" spans="3:19">
      <c r="C171" s="3" t="s">
        <v>24</v>
      </c>
      <c r="D171" s="4"/>
      <c r="E171" s="4"/>
      <c r="F171" s="4"/>
      <c r="G171" s="4"/>
      <c r="H171" s="4"/>
      <c r="I171" s="4"/>
      <c r="J171" s="4"/>
      <c r="K171" s="4"/>
      <c r="L171" s="11"/>
      <c r="M171" s="12"/>
      <c r="N171" s="12"/>
      <c r="O171" s="13"/>
      <c r="P171" s="11">
        <f t="shared" si="61"/>
        <v>0</v>
      </c>
      <c r="Q171" s="13">
        <f t="shared" si="62"/>
        <v>0</v>
      </c>
      <c r="R171" s="26">
        <f t="shared" si="60"/>
        <v>0</v>
      </c>
      <c r="S171" s="7">
        <f t="shared" si="63"/>
        <v>0</v>
      </c>
    </row>
    <row r="172" spans="3:19">
      <c r="C172" s="5" t="s">
        <v>25</v>
      </c>
      <c r="D172" s="6"/>
      <c r="E172" s="6"/>
      <c r="F172" s="6"/>
      <c r="G172" s="6"/>
      <c r="H172" s="6"/>
      <c r="I172" s="6"/>
      <c r="J172" s="6"/>
      <c r="K172" s="6"/>
      <c r="L172" s="14"/>
      <c r="M172" s="15"/>
      <c r="N172" s="15"/>
      <c r="O172" s="16"/>
      <c r="P172" s="14">
        <f t="shared" si="61"/>
        <v>0</v>
      </c>
      <c r="Q172" s="16">
        <f t="shared" si="62"/>
        <v>0</v>
      </c>
      <c r="R172" s="27">
        <f t="shared" si="60"/>
        <v>0</v>
      </c>
      <c r="S172" s="7">
        <f t="shared" si="63"/>
        <v>0</v>
      </c>
    </row>
    <row r="174" spans="3:19" ht="13.15" customHeight="1">
      <c r="C174" s="86"/>
      <c r="D174" s="86"/>
      <c r="E174" s="86"/>
      <c r="F174" s="86"/>
      <c r="G174" s="86"/>
      <c r="H174" s="86"/>
      <c r="I174" s="86"/>
      <c r="J174" s="86"/>
      <c r="K174" s="87"/>
      <c r="L174" s="80" t="s">
        <v>71</v>
      </c>
      <c r="M174" s="72" t="s">
        <v>72</v>
      </c>
      <c r="N174" s="72" t="s">
        <v>73</v>
      </c>
      <c r="O174" s="70" t="s">
        <v>74</v>
      </c>
      <c r="P174" s="80" t="s">
        <v>75</v>
      </c>
      <c r="Q174" s="70" t="s">
        <v>76</v>
      </c>
      <c r="R174" s="23" t="s">
        <v>31</v>
      </c>
    </row>
    <row r="175" spans="3:19">
      <c r="C175" s="88"/>
      <c r="D175" s="88"/>
      <c r="E175" s="88"/>
      <c r="F175" s="88"/>
      <c r="G175" s="88"/>
      <c r="H175" s="88"/>
      <c r="I175" s="88"/>
      <c r="J175" s="88"/>
      <c r="K175" s="89"/>
      <c r="L175" s="81"/>
      <c r="M175" s="73"/>
      <c r="N175" s="73"/>
      <c r="O175" s="71"/>
      <c r="P175" s="81"/>
      <c r="Q175" s="71"/>
      <c r="R175" s="24" t="s">
        <v>32</v>
      </c>
    </row>
    <row r="176" spans="3:19">
      <c r="C176" s="1" t="s">
        <v>19</v>
      </c>
      <c r="D176" s="2"/>
      <c r="E176" s="2"/>
      <c r="F176" s="2"/>
      <c r="G176" s="2"/>
      <c r="H176" s="2"/>
      <c r="I176" s="2"/>
      <c r="J176" s="2"/>
      <c r="K176" s="2"/>
      <c r="L176" s="8"/>
      <c r="M176" s="9"/>
      <c r="N176" s="9"/>
      <c r="O176" s="10"/>
      <c r="P176" s="8">
        <f>+L176+M176</f>
        <v>0</v>
      </c>
      <c r="Q176" s="10">
        <f>+N176+O176</f>
        <v>0</v>
      </c>
      <c r="R176" s="25">
        <f t="shared" ref="R176:R182" si="64">+M176+N176</f>
        <v>0</v>
      </c>
      <c r="S176" s="7">
        <f>+P176+Q176</f>
        <v>0</v>
      </c>
    </row>
    <row r="177" spans="3:19">
      <c r="C177" s="3" t="s">
        <v>20</v>
      </c>
      <c r="D177" s="4"/>
      <c r="E177" s="4"/>
      <c r="F177" s="4"/>
      <c r="G177" s="4"/>
      <c r="H177" s="4"/>
      <c r="I177" s="4"/>
      <c r="J177" s="4"/>
      <c r="K177" s="4"/>
      <c r="L177" s="11"/>
      <c r="M177" s="12"/>
      <c r="N177" s="12"/>
      <c r="O177" s="13"/>
      <c r="P177" s="11">
        <f t="shared" ref="P177:P182" si="65">+L177+M177</f>
        <v>0</v>
      </c>
      <c r="Q177" s="13">
        <f t="shared" ref="Q177:Q182" si="66">+N177+O177</f>
        <v>0</v>
      </c>
      <c r="R177" s="26">
        <f t="shared" si="64"/>
        <v>0</v>
      </c>
      <c r="S177" s="7">
        <f t="shared" ref="S177:S182" si="67">+P177+Q177</f>
        <v>0</v>
      </c>
    </row>
    <row r="178" spans="3:19">
      <c r="C178" s="3" t="s">
        <v>21</v>
      </c>
      <c r="D178" s="4"/>
      <c r="E178" s="4"/>
      <c r="F178" s="4"/>
      <c r="G178" s="4"/>
      <c r="H178" s="4"/>
      <c r="I178" s="4"/>
      <c r="J178" s="4"/>
      <c r="K178" s="4"/>
      <c r="L178" s="11"/>
      <c r="M178" s="12"/>
      <c r="N178" s="12"/>
      <c r="O178" s="13"/>
      <c r="P178" s="11">
        <f t="shared" si="65"/>
        <v>0</v>
      </c>
      <c r="Q178" s="13">
        <f t="shared" si="66"/>
        <v>0</v>
      </c>
      <c r="R178" s="26">
        <f t="shared" si="64"/>
        <v>0</v>
      </c>
      <c r="S178" s="7">
        <f t="shared" si="67"/>
        <v>0</v>
      </c>
    </row>
    <row r="179" spans="3:19">
      <c r="C179" s="3" t="s">
        <v>22</v>
      </c>
      <c r="D179" s="4"/>
      <c r="E179" s="4"/>
      <c r="F179" s="4"/>
      <c r="G179" s="4"/>
      <c r="H179" s="4"/>
      <c r="I179" s="4"/>
      <c r="J179" s="4"/>
      <c r="K179" s="4"/>
      <c r="L179" s="11"/>
      <c r="M179" s="12"/>
      <c r="N179" s="12"/>
      <c r="O179" s="13"/>
      <c r="P179" s="11">
        <f t="shared" si="65"/>
        <v>0</v>
      </c>
      <c r="Q179" s="13">
        <f t="shared" si="66"/>
        <v>0</v>
      </c>
      <c r="R179" s="26">
        <f t="shared" si="64"/>
        <v>0</v>
      </c>
      <c r="S179" s="7">
        <f t="shared" si="67"/>
        <v>0</v>
      </c>
    </row>
    <row r="180" spans="3:19">
      <c r="C180" s="3" t="s">
        <v>23</v>
      </c>
      <c r="D180" s="4"/>
      <c r="E180" s="4"/>
      <c r="F180" s="4"/>
      <c r="G180" s="4"/>
      <c r="H180" s="4"/>
      <c r="I180" s="4"/>
      <c r="J180" s="4"/>
      <c r="K180" s="4"/>
      <c r="L180" s="11"/>
      <c r="M180" s="12"/>
      <c r="N180" s="12"/>
      <c r="O180" s="13"/>
      <c r="P180" s="11">
        <f t="shared" si="65"/>
        <v>0</v>
      </c>
      <c r="Q180" s="13">
        <f t="shared" si="66"/>
        <v>0</v>
      </c>
      <c r="R180" s="26">
        <f t="shared" si="64"/>
        <v>0</v>
      </c>
      <c r="S180" s="7">
        <f t="shared" si="67"/>
        <v>0</v>
      </c>
    </row>
    <row r="181" spans="3:19">
      <c r="C181" s="3" t="s">
        <v>24</v>
      </c>
      <c r="D181" s="4"/>
      <c r="E181" s="4"/>
      <c r="F181" s="4"/>
      <c r="G181" s="4"/>
      <c r="H181" s="4"/>
      <c r="I181" s="4"/>
      <c r="J181" s="4"/>
      <c r="K181" s="4"/>
      <c r="L181" s="11"/>
      <c r="M181" s="12"/>
      <c r="N181" s="12"/>
      <c r="O181" s="13"/>
      <c r="P181" s="11">
        <f t="shared" si="65"/>
        <v>0</v>
      </c>
      <c r="Q181" s="13">
        <f t="shared" si="66"/>
        <v>0</v>
      </c>
      <c r="R181" s="26">
        <f t="shared" si="64"/>
        <v>0</v>
      </c>
      <c r="S181" s="7">
        <f t="shared" si="67"/>
        <v>0</v>
      </c>
    </row>
    <row r="182" spans="3:19">
      <c r="C182" s="5" t="s">
        <v>25</v>
      </c>
      <c r="D182" s="6"/>
      <c r="E182" s="6"/>
      <c r="F182" s="6"/>
      <c r="G182" s="6"/>
      <c r="H182" s="6"/>
      <c r="I182" s="6"/>
      <c r="J182" s="6"/>
      <c r="K182" s="6"/>
      <c r="L182" s="14"/>
      <c r="M182" s="15"/>
      <c r="N182" s="15"/>
      <c r="O182" s="16"/>
      <c r="P182" s="14">
        <f t="shared" si="65"/>
        <v>0</v>
      </c>
      <c r="Q182" s="16">
        <f t="shared" si="66"/>
        <v>0</v>
      </c>
      <c r="R182" s="27">
        <f t="shared" si="64"/>
        <v>0</v>
      </c>
      <c r="S182" s="7">
        <f t="shared" si="67"/>
        <v>0</v>
      </c>
    </row>
    <row r="184" spans="3:19" ht="13.15" customHeight="1">
      <c r="C184" s="86"/>
      <c r="D184" s="86"/>
      <c r="E184" s="86"/>
      <c r="F184" s="86"/>
      <c r="G184" s="86"/>
      <c r="H184" s="86"/>
      <c r="I184" s="86"/>
      <c r="J184" s="86"/>
      <c r="K184" s="87"/>
      <c r="L184" s="80" t="s">
        <v>71</v>
      </c>
      <c r="M184" s="72" t="s">
        <v>72</v>
      </c>
      <c r="N184" s="72" t="s">
        <v>73</v>
      </c>
      <c r="O184" s="70" t="s">
        <v>74</v>
      </c>
      <c r="P184" s="80" t="s">
        <v>75</v>
      </c>
      <c r="Q184" s="70" t="s">
        <v>76</v>
      </c>
      <c r="R184" s="23" t="s">
        <v>31</v>
      </c>
    </row>
    <row r="185" spans="3:19">
      <c r="C185" s="88"/>
      <c r="D185" s="88"/>
      <c r="E185" s="88"/>
      <c r="F185" s="88"/>
      <c r="G185" s="88"/>
      <c r="H185" s="88"/>
      <c r="I185" s="88"/>
      <c r="J185" s="88"/>
      <c r="K185" s="89"/>
      <c r="L185" s="81"/>
      <c r="M185" s="73"/>
      <c r="N185" s="73"/>
      <c r="O185" s="71"/>
      <c r="P185" s="81"/>
      <c r="Q185" s="71"/>
      <c r="R185" s="24" t="s">
        <v>32</v>
      </c>
    </row>
    <row r="186" spans="3:19">
      <c r="C186" s="1" t="s">
        <v>19</v>
      </c>
      <c r="D186" s="2"/>
      <c r="E186" s="2"/>
      <c r="F186" s="2"/>
      <c r="G186" s="2"/>
      <c r="H186" s="2"/>
      <c r="I186" s="2"/>
      <c r="J186" s="2"/>
      <c r="K186" s="2"/>
      <c r="L186" s="8"/>
      <c r="M186" s="9"/>
      <c r="N186" s="9"/>
      <c r="O186" s="10"/>
      <c r="P186" s="8">
        <f>+L186+M186</f>
        <v>0</v>
      </c>
      <c r="Q186" s="10">
        <f>+N186+O186</f>
        <v>0</v>
      </c>
      <c r="R186" s="25">
        <f t="shared" ref="R186:R192" si="68">+M186+N186</f>
        <v>0</v>
      </c>
      <c r="S186" s="7">
        <f>+P186+Q186</f>
        <v>0</v>
      </c>
    </row>
    <row r="187" spans="3:19">
      <c r="C187" s="3" t="s">
        <v>20</v>
      </c>
      <c r="D187" s="4"/>
      <c r="E187" s="4"/>
      <c r="F187" s="4"/>
      <c r="G187" s="4"/>
      <c r="H187" s="4"/>
      <c r="I187" s="4"/>
      <c r="J187" s="4"/>
      <c r="K187" s="4"/>
      <c r="L187" s="11"/>
      <c r="M187" s="12"/>
      <c r="N187" s="12"/>
      <c r="O187" s="13"/>
      <c r="P187" s="11">
        <f t="shared" ref="P187:P192" si="69">+L187+M187</f>
        <v>0</v>
      </c>
      <c r="Q187" s="13">
        <f t="shared" ref="Q187:Q192" si="70">+N187+O187</f>
        <v>0</v>
      </c>
      <c r="R187" s="26">
        <f t="shared" si="68"/>
        <v>0</v>
      </c>
      <c r="S187" s="7">
        <f t="shared" ref="S187:S192" si="71">+P187+Q187</f>
        <v>0</v>
      </c>
    </row>
    <row r="188" spans="3:19">
      <c r="C188" s="3" t="s">
        <v>21</v>
      </c>
      <c r="D188" s="4"/>
      <c r="E188" s="4"/>
      <c r="F188" s="4"/>
      <c r="G188" s="4"/>
      <c r="H188" s="4"/>
      <c r="I188" s="4"/>
      <c r="J188" s="4"/>
      <c r="K188" s="4"/>
      <c r="L188" s="11"/>
      <c r="M188" s="12"/>
      <c r="N188" s="12"/>
      <c r="O188" s="13"/>
      <c r="P188" s="11">
        <f t="shared" si="69"/>
        <v>0</v>
      </c>
      <c r="Q188" s="13">
        <f t="shared" si="70"/>
        <v>0</v>
      </c>
      <c r="R188" s="26">
        <f t="shared" si="68"/>
        <v>0</v>
      </c>
      <c r="S188" s="7">
        <f t="shared" si="71"/>
        <v>0</v>
      </c>
    </row>
    <row r="189" spans="3:19">
      <c r="C189" s="3" t="s">
        <v>22</v>
      </c>
      <c r="D189" s="4"/>
      <c r="E189" s="4"/>
      <c r="F189" s="4"/>
      <c r="G189" s="4"/>
      <c r="H189" s="4"/>
      <c r="I189" s="4"/>
      <c r="J189" s="4"/>
      <c r="K189" s="4"/>
      <c r="L189" s="11"/>
      <c r="M189" s="12"/>
      <c r="N189" s="12"/>
      <c r="O189" s="13"/>
      <c r="P189" s="11">
        <f t="shared" si="69"/>
        <v>0</v>
      </c>
      <c r="Q189" s="13">
        <f t="shared" si="70"/>
        <v>0</v>
      </c>
      <c r="R189" s="26">
        <f t="shared" si="68"/>
        <v>0</v>
      </c>
      <c r="S189" s="7">
        <f t="shared" si="71"/>
        <v>0</v>
      </c>
    </row>
    <row r="190" spans="3:19">
      <c r="C190" s="3" t="s">
        <v>23</v>
      </c>
      <c r="D190" s="4"/>
      <c r="E190" s="4"/>
      <c r="F190" s="4"/>
      <c r="G190" s="4"/>
      <c r="H190" s="4"/>
      <c r="I190" s="4"/>
      <c r="J190" s="4"/>
      <c r="K190" s="4"/>
      <c r="L190" s="11"/>
      <c r="M190" s="12"/>
      <c r="N190" s="12"/>
      <c r="O190" s="13"/>
      <c r="P190" s="11">
        <f t="shared" si="69"/>
        <v>0</v>
      </c>
      <c r="Q190" s="13">
        <f t="shared" si="70"/>
        <v>0</v>
      </c>
      <c r="R190" s="26">
        <f t="shared" si="68"/>
        <v>0</v>
      </c>
      <c r="S190" s="7">
        <f t="shared" si="71"/>
        <v>0</v>
      </c>
    </row>
    <row r="191" spans="3:19">
      <c r="C191" s="3" t="s">
        <v>24</v>
      </c>
      <c r="D191" s="4"/>
      <c r="E191" s="4"/>
      <c r="F191" s="4"/>
      <c r="G191" s="4"/>
      <c r="H191" s="4"/>
      <c r="I191" s="4"/>
      <c r="J191" s="4"/>
      <c r="K191" s="4"/>
      <c r="L191" s="11"/>
      <c r="M191" s="12"/>
      <c r="N191" s="12"/>
      <c r="O191" s="13"/>
      <c r="P191" s="11">
        <f t="shared" si="69"/>
        <v>0</v>
      </c>
      <c r="Q191" s="13">
        <f t="shared" si="70"/>
        <v>0</v>
      </c>
      <c r="R191" s="26">
        <f t="shared" si="68"/>
        <v>0</v>
      </c>
      <c r="S191" s="7">
        <f t="shared" si="71"/>
        <v>0</v>
      </c>
    </row>
    <row r="192" spans="3:19">
      <c r="C192" s="5" t="s">
        <v>25</v>
      </c>
      <c r="D192" s="6"/>
      <c r="E192" s="6"/>
      <c r="F192" s="6"/>
      <c r="G192" s="6"/>
      <c r="H192" s="6"/>
      <c r="I192" s="6"/>
      <c r="J192" s="6"/>
      <c r="K192" s="6"/>
      <c r="L192" s="14"/>
      <c r="M192" s="15"/>
      <c r="N192" s="15"/>
      <c r="O192" s="16"/>
      <c r="P192" s="14">
        <f t="shared" si="69"/>
        <v>0</v>
      </c>
      <c r="Q192" s="16">
        <f t="shared" si="70"/>
        <v>0</v>
      </c>
      <c r="R192" s="27">
        <f t="shared" si="68"/>
        <v>0</v>
      </c>
      <c r="S192" s="7">
        <f t="shared" si="71"/>
        <v>0</v>
      </c>
    </row>
    <row r="194" spans="3:19" ht="13.15" customHeight="1">
      <c r="C194" s="86"/>
      <c r="D194" s="86"/>
      <c r="E194" s="86"/>
      <c r="F194" s="86"/>
      <c r="G194" s="86"/>
      <c r="H194" s="86"/>
      <c r="I194" s="86"/>
      <c r="J194" s="86"/>
      <c r="K194" s="87"/>
      <c r="L194" s="80" t="s">
        <v>71</v>
      </c>
      <c r="M194" s="72" t="s">
        <v>72</v>
      </c>
      <c r="N194" s="72" t="s">
        <v>73</v>
      </c>
      <c r="O194" s="70" t="s">
        <v>74</v>
      </c>
      <c r="P194" s="80" t="s">
        <v>75</v>
      </c>
      <c r="Q194" s="70" t="s">
        <v>76</v>
      </c>
      <c r="R194" s="23" t="s">
        <v>31</v>
      </c>
    </row>
    <row r="195" spans="3:19">
      <c r="C195" s="88"/>
      <c r="D195" s="88"/>
      <c r="E195" s="88"/>
      <c r="F195" s="88"/>
      <c r="G195" s="88"/>
      <c r="H195" s="88"/>
      <c r="I195" s="88"/>
      <c r="J195" s="88"/>
      <c r="K195" s="89"/>
      <c r="L195" s="81"/>
      <c r="M195" s="73"/>
      <c r="N195" s="73"/>
      <c r="O195" s="71"/>
      <c r="P195" s="81"/>
      <c r="Q195" s="71"/>
      <c r="R195" s="24" t="s">
        <v>32</v>
      </c>
    </row>
    <row r="196" spans="3:19">
      <c r="C196" s="1" t="s">
        <v>19</v>
      </c>
      <c r="D196" s="2"/>
      <c r="E196" s="2"/>
      <c r="F196" s="2"/>
      <c r="G196" s="2"/>
      <c r="H196" s="2"/>
      <c r="I196" s="2"/>
      <c r="J196" s="2"/>
      <c r="K196" s="2"/>
      <c r="L196" s="8"/>
      <c r="M196" s="9"/>
      <c r="N196" s="9"/>
      <c r="O196" s="10"/>
      <c r="P196" s="8">
        <f>+L196+M196</f>
        <v>0</v>
      </c>
      <c r="Q196" s="10">
        <f>+N196+O196</f>
        <v>0</v>
      </c>
      <c r="R196" s="25">
        <f t="shared" ref="R196:R202" si="72">+M196+N196</f>
        <v>0</v>
      </c>
      <c r="S196" s="7">
        <f>+P196+Q196</f>
        <v>0</v>
      </c>
    </row>
    <row r="197" spans="3:19">
      <c r="C197" s="3" t="s">
        <v>20</v>
      </c>
      <c r="D197" s="4"/>
      <c r="E197" s="4"/>
      <c r="F197" s="4"/>
      <c r="G197" s="4"/>
      <c r="H197" s="4"/>
      <c r="I197" s="4"/>
      <c r="J197" s="4"/>
      <c r="K197" s="4"/>
      <c r="L197" s="11"/>
      <c r="M197" s="12"/>
      <c r="N197" s="12"/>
      <c r="O197" s="13"/>
      <c r="P197" s="11">
        <f t="shared" ref="P197:P202" si="73">+L197+M197</f>
        <v>0</v>
      </c>
      <c r="Q197" s="13">
        <f t="shared" ref="Q197:Q202" si="74">+N197+O197</f>
        <v>0</v>
      </c>
      <c r="R197" s="26">
        <f t="shared" si="72"/>
        <v>0</v>
      </c>
      <c r="S197" s="7">
        <f t="shared" ref="S197:S202" si="75">+P197+Q197</f>
        <v>0</v>
      </c>
    </row>
    <row r="198" spans="3:19">
      <c r="C198" s="3" t="s">
        <v>21</v>
      </c>
      <c r="D198" s="4"/>
      <c r="E198" s="4"/>
      <c r="F198" s="4"/>
      <c r="G198" s="4"/>
      <c r="H198" s="4"/>
      <c r="I198" s="4"/>
      <c r="J198" s="4"/>
      <c r="K198" s="4"/>
      <c r="L198" s="11"/>
      <c r="M198" s="12"/>
      <c r="N198" s="12"/>
      <c r="O198" s="13"/>
      <c r="P198" s="11">
        <f t="shared" si="73"/>
        <v>0</v>
      </c>
      <c r="Q198" s="13">
        <f t="shared" si="74"/>
        <v>0</v>
      </c>
      <c r="R198" s="26">
        <f t="shared" si="72"/>
        <v>0</v>
      </c>
      <c r="S198" s="7">
        <f t="shared" si="75"/>
        <v>0</v>
      </c>
    </row>
    <row r="199" spans="3:19">
      <c r="C199" s="3" t="s">
        <v>22</v>
      </c>
      <c r="D199" s="4"/>
      <c r="E199" s="4"/>
      <c r="F199" s="4"/>
      <c r="G199" s="4"/>
      <c r="H199" s="4"/>
      <c r="I199" s="4"/>
      <c r="J199" s="4"/>
      <c r="K199" s="4"/>
      <c r="L199" s="11"/>
      <c r="M199" s="12"/>
      <c r="N199" s="12"/>
      <c r="O199" s="13"/>
      <c r="P199" s="11">
        <f t="shared" si="73"/>
        <v>0</v>
      </c>
      <c r="Q199" s="13">
        <f t="shared" si="74"/>
        <v>0</v>
      </c>
      <c r="R199" s="26">
        <f t="shared" si="72"/>
        <v>0</v>
      </c>
      <c r="S199" s="7">
        <f t="shared" si="75"/>
        <v>0</v>
      </c>
    </row>
    <row r="200" spans="3:19">
      <c r="C200" s="3" t="s">
        <v>23</v>
      </c>
      <c r="D200" s="4"/>
      <c r="E200" s="4"/>
      <c r="F200" s="4"/>
      <c r="G200" s="4"/>
      <c r="H200" s="4"/>
      <c r="I200" s="4"/>
      <c r="J200" s="4"/>
      <c r="K200" s="4"/>
      <c r="L200" s="11"/>
      <c r="M200" s="12"/>
      <c r="N200" s="12"/>
      <c r="O200" s="13"/>
      <c r="P200" s="11">
        <f t="shared" si="73"/>
        <v>0</v>
      </c>
      <c r="Q200" s="13">
        <f t="shared" si="74"/>
        <v>0</v>
      </c>
      <c r="R200" s="26">
        <f t="shared" si="72"/>
        <v>0</v>
      </c>
      <c r="S200" s="7">
        <f t="shared" si="75"/>
        <v>0</v>
      </c>
    </row>
    <row r="201" spans="3:19">
      <c r="C201" s="3" t="s">
        <v>24</v>
      </c>
      <c r="D201" s="4"/>
      <c r="E201" s="4"/>
      <c r="F201" s="4"/>
      <c r="G201" s="4"/>
      <c r="H201" s="4"/>
      <c r="I201" s="4"/>
      <c r="J201" s="4"/>
      <c r="K201" s="4"/>
      <c r="L201" s="11"/>
      <c r="M201" s="12"/>
      <c r="N201" s="12"/>
      <c r="O201" s="13"/>
      <c r="P201" s="11">
        <f t="shared" si="73"/>
        <v>0</v>
      </c>
      <c r="Q201" s="13">
        <f t="shared" si="74"/>
        <v>0</v>
      </c>
      <c r="R201" s="26">
        <f t="shared" si="72"/>
        <v>0</v>
      </c>
      <c r="S201" s="7">
        <f t="shared" si="75"/>
        <v>0</v>
      </c>
    </row>
    <row r="202" spans="3:19">
      <c r="C202" s="5" t="s">
        <v>25</v>
      </c>
      <c r="D202" s="6"/>
      <c r="E202" s="6"/>
      <c r="F202" s="6"/>
      <c r="G202" s="6"/>
      <c r="H202" s="6"/>
      <c r="I202" s="6"/>
      <c r="J202" s="6"/>
      <c r="K202" s="6"/>
      <c r="L202" s="14"/>
      <c r="M202" s="15"/>
      <c r="N202" s="15"/>
      <c r="O202" s="16"/>
      <c r="P202" s="14">
        <f t="shared" si="73"/>
        <v>0</v>
      </c>
      <c r="Q202" s="16">
        <f t="shared" si="74"/>
        <v>0</v>
      </c>
      <c r="R202" s="27">
        <f t="shared" si="72"/>
        <v>0</v>
      </c>
      <c r="S202" s="7">
        <f t="shared" si="75"/>
        <v>0</v>
      </c>
    </row>
  </sheetData>
  <mergeCells count="133">
    <mergeCell ref="Q184:Q185"/>
    <mergeCell ref="C194:K195"/>
    <mergeCell ref="L194:L195"/>
    <mergeCell ref="M194:M195"/>
    <mergeCell ref="N194:N195"/>
    <mergeCell ref="O194:O195"/>
    <mergeCell ref="P194:P195"/>
    <mergeCell ref="Q194:Q195"/>
    <mergeCell ref="C184:K185"/>
    <mergeCell ref="L184:L185"/>
    <mergeCell ref="M184:M185"/>
    <mergeCell ref="N184:N185"/>
    <mergeCell ref="O184:O185"/>
    <mergeCell ref="P184:P185"/>
    <mergeCell ref="Q164:Q165"/>
    <mergeCell ref="C174:K175"/>
    <mergeCell ref="L174:L175"/>
    <mergeCell ref="M174:M175"/>
    <mergeCell ref="N174:N175"/>
    <mergeCell ref="O174:O175"/>
    <mergeCell ref="P174:P175"/>
    <mergeCell ref="Q174:Q175"/>
    <mergeCell ref="C164:K165"/>
    <mergeCell ref="L164:L165"/>
    <mergeCell ref="M164:M165"/>
    <mergeCell ref="N164:N165"/>
    <mergeCell ref="O164:O165"/>
    <mergeCell ref="P164:P165"/>
    <mergeCell ref="Q144:Q145"/>
    <mergeCell ref="C154:K155"/>
    <mergeCell ref="L154:L155"/>
    <mergeCell ref="M154:M155"/>
    <mergeCell ref="N154:N155"/>
    <mergeCell ref="O154:O155"/>
    <mergeCell ref="P154:P155"/>
    <mergeCell ref="Q154:Q155"/>
    <mergeCell ref="C144:K145"/>
    <mergeCell ref="L144:L145"/>
    <mergeCell ref="M144:M145"/>
    <mergeCell ref="N144:N145"/>
    <mergeCell ref="O144:O145"/>
    <mergeCell ref="P144:P145"/>
    <mergeCell ref="C124:K125"/>
    <mergeCell ref="L124:L125"/>
    <mergeCell ref="M124:M125"/>
    <mergeCell ref="N124:N125"/>
    <mergeCell ref="O124:O125"/>
    <mergeCell ref="P124:P125"/>
    <mergeCell ref="Q124:Q125"/>
    <mergeCell ref="C134:K135"/>
    <mergeCell ref="L134:L135"/>
    <mergeCell ref="M134:M135"/>
    <mergeCell ref="N134:N135"/>
    <mergeCell ref="O134:O135"/>
    <mergeCell ref="P134:P135"/>
    <mergeCell ref="Q134:Q135"/>
    <mergeCell ref="Q101:Q102"/>
    <mergeCell ref="C111:K112"/>
    <mergeCell ref="L111:L112"/>
    <mergeCell ref="C101:K102"/>
    <mergeCell ref="L101:L102"/>
    <mergeCell ref="M101:M102"/>
    <mergeCell ref="N101:N102"/>
    <mergeCell ref="O101:O102"/>
    <mergeCell ref="P101:P102"/>
    <mergeCell ref="M111:M112"/>
    <mergeCell ref="N111:N112"/>
    <mergeCell ref="O111:O112"/>
    <mergeCell ref="P111:P112"/>
    <mergeCell ref="Q111:Q112"/>
    <mergeCell ref="Q81:Q82"/>
    <mergeCell ref="C91:K92"/>
    <mergeCell ref="L91:L92"/>
    <mergeCell ref="M91:M92"/>
    <mergeCell ref="N91:N92"/>
    <mergeCell ref="O91:O92"/>
    <mergeCell ref="P91:P92"/>
    <mergeCell ref="Q91:Q92"/>
    <mergeCell ref="C81:K82"/>
    <mergeCell ref="L81:L82"/>
    <mergeCell ref="M81:M82"/>
    <mergeCell ref="N81:N82"/>
    <mergeCell ref="O81:O82"/>
    <mergeCell ref="P81:P82"/>
    <mergeCell ref="Q61:Q62"/>
    <mergeCell ref="C71:K72"/>
    <mergeCell ref="L71:L72"/>
    <mergeCell ref="M71:M72"/>
    <mergeCell ref="N71:N72"/>
    <mergeCell ref="O71:O72"/>
    <mergeCell ref="P71:P72"/>
    <mergeCell ref="Q71:Q72"/>
    <mergeCell ref="C61:K62"/>
    <mergeCell ref="L61:L62"/>
    <mergeCell ref="M61:M62"/>
    <mergeCell ref="N61:N62"/>
    <mergeCell ref="O61:O62"/>
    <mergeCell ref="P61:P62"/>
    <mergeCell ref="Q41:Q42"/>
    <mergeCell ref="C51:K52"/>
    <mergeCell ref="L51:L52"/>
    <mergeCell ref="M51:M52"/>
    <mergeCell ref="N51:N52"/>
    <mergeCell ref="O51:O52"/>
    <mergeCell ref="P51:P52"/>
    <mergeCell ref="Q51:Q52"/>
    <mergeCell ref="C41:K42"/>
    <mergeCell ref="L41:L42"/>
    <mergeCell ref="M41:M42"/>
    <mergeCell ref="N41:N42"/>
    <mergeCell ref="O41:O42"/>
    <mergeCell ref="P41:P42"/>
    <mergeCell ref="C8:K9"/>
    <mergeCell ref="L8:L9"/>
    <mergeCell ref="M8:M9"/>
    <mergeCell ref="N8:N9"/>
    <mergeCell ref="O8:O9"/>
    <mergeCell ref="P8:P9"/>
    <mergeCell ref="Q8:Q9"/>
    <mergeCell ref="Q18:Q19"/>
    <mergeCell ref="C28:K29"/>
    <mergeCell ref="L28:L29"/>
    <mergeCell ref="M28:M29"/>
    <mergeCell ref="N28:N29"/>
    <mergeCell ref="O28:O29"/>
    <mergeCell ref="P28:P29"/>
    <mergeCell ref="Q28:Q29"/>
    <mergeCell ref="C18:K19"/>
    <mergeCell ref="L18:L19"/>
    <mergeCell ref="M18:M19"/>
    <mergeCell ref="N18:N19"/>
    <mergeCell ref="O18:O19"/>
    <mergeCell ref="P18:P1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27"/>
  <sheetViews>
    <sheetView topLeftCell="B1" workbookViewId="0">
      <selection activeCell="S5" sqref="S5"/>
    </sheetView>
  </sheetViews>
  <sheetFormatPr defaultRowHeight="13.5"/>
  <cols>
    <col min="2" max="11" width="3.5" customWidth="1"/>
    <col min="12" max="18" width="9.875" style="7" customWidth="1"/>
    <col min="19" max="19" width="8.875" style="7"/>
  </cols>
  <sheetData>
    <row r="2" spans="2:19">
      <c r="B2" t="s">
        <v>0</v>
      </c>
    </row>
    <row r="4" spans="2:19">
      <c r="B4" t="s">
        <v>90</v>
      </c>
    </row>
    <row r="5" spans="2:19">
      <c r="B5" t="s">
        <v>91</v>
      </c>
    </row>
    <row r="6" spans="2:19">
      <c r="B6" t="s">
        <v>103</v>
      </c>
    </row>
    <row r="7" spans="2:19">
      <c r="C7" t="s">
        <v>17</v>
      </c>
    </row>
    <row r="8" spans="2:19">
      <c r="C8" s="86"/>
      <c r="D8" s="86"/>
      <c r="E8" s="86"/>
      <c r="F8" s="86"/>
      <c r="G8" s="86"/>
      <c r="H8" s="86"/>
      <c r="I8" s="86"/>
      <c r="J8" s="86"/>
      <c r="K8" s="87"/>
      <c r="L8" s="80" t="s">
        <v>92</v>
      </c>
      <c r="M8" s="72" t="s">
        <v>93</v>
      </c>
      <c r="N8" s="72" t="s">
        <v>94</v>
      </c>
      <c r="O8" s="70" t="s">
        <v>95</v>
      </c>
      <c r="P8" s="80" t="s">
        <v>75</v>
      </c>
      <c r="Q8" s="70" t="s">
        <v>76</v>
      </c>
      <c r="R8" s="23" t="s">
        <v>31</v>
      </c>
    </row>
    <row r="9" spans="2:19">
      <c r="C9" s="88"/>
      <c r="D9" s="88"/>
      <c r="E9" s="88"/>
      <c r="F9" s="88"/>
      <c r="G9" s="88"/>
      <c r="H9" s="88"/>
      <c r="I9" s="88"/>
      <c r="J9" s="88"/>
      <c r="K9" s="89"/>
      <c r="L9" s="81"/>
      <c r="M9" s="73"/>
      <c r="N9" s="73"/>
      <c r="O9" s="71"/>
      <c r="P9" s="81"/>
      <c r="Q9" s="71"/>
      <c r="R9" s="24" t="s">
        <v>32</v>
      </c>
    </row>
    <row r="10" spans="2:19">
      <c r="C10" s="1" t="s">
        <v>19</v>
      </c>
      <c r="D10" s="2"/>
      <c r="E10" s="2"/>
      <c r="F10" s="2"/>
      <c r="G10" s="2"/>
      <c r="H10" s="2"/>
      <c r="I10" s="2"/>
      <c r="J10" s="2"/>
      <c r="K10" s="2"/>
      <c r="L10" s="8">
        <v>12.2</v>
      </c>
      <c r="M10" s="9">
        <v>49.4</v>
      </c>
      <c r="N10" s="9">
        <v>26</v>
      </c>
      <c r="O10" s="10">
        <v>12.3</v>
      </c>
      <c r="P10" s="8">
        <f>+L10+M10</f>
        <v>61.599999999999994</v>
      </c>
      <c r="Q10" s="10">
        <f>+N10+O10</f>
        <v>38.299999999999997</v>
      </c>
      <c r="R10" s="25">
        <f t="shared" ref="R10:R16" si="0">+M10+N10</f>
        <v>75.400000000000006</v>
      </c>
      <c r="S10" s="7">
        <f>+P10+Q10</f>
        <v>99.899999999999991</v>
      </c>
    </row>
    <row r="11" spans="2:19">
      <c r="C11" s="3" t="s">
        <v>20</v>
      </c>
      <c r="D11" s="4"/>
      <c r="E11" s="4"/>
      <c r="F11" s="4"/>
      <c r="G11" s="4"/>
      <c r="H11" s="4"/>
      <c r="I11" s="4"/>
      <c r="J11" s="4"/>
      <c r="K11" s="4"/>
      <c r="L11" s="11">
        <v>41.9</v>
      </c>
      <c r="M11" s="12">
        <v>44.4</v>
      </c>
      <c r="N11" s="12">
        <v>10.1</v>
      </c>
      <c r="O11" s="13">
        <v>3.5</v>
      </c>
      <c r="P11" s="11">
        <f t="shared" ref="P11:P16" si="1">+L11+M11</f>
        <v>86.3</v>
      </c>
      <c r="Q11" s="13">
        <f t="shared" ref="Q11:Q16" si="2">+N11+O11</f>
        <v>13.6</v>
      </c>
      <c r="R11" s="26">
        <f t="shared" si="0"/>
        <v>54.5</v>
      </c>
      <c r="S11" s="7">
        <f t="shared" ref="S11:S16" si="3">+P11+Q11</f>
        <v>99.899999999999991</v>
      </c>
    </row>
    <row r="12" spans="2:19">
      <c r="C12" s="3" t="s">
        <v>21</v>
      </c>
      <c r="D12" s="4"/>
      <c r="E12" s="4"/>
      <c r="F12" s="4"/>
      <c r="G12" s="4"/>
      <c r="H12" s="4"/>
      <c r="I12" s="4"/>
      <c r="J12" s="4"/>
      <c r="K12" s="4"/>
      <c r="L12" s="11">
        <v>55.6</v>
      </c>
      <c r="M12" s="12">
        <v>35.5</v>
      </c>
      <c r="N12" s="12">
        <v>6.3</v>
      </c>
      <c r="O12" s="13">
        <v>2.6</v>
      </c>
      <c r="P12" s="11">
        <f t="shared" si="1"/>
        <v>91.1</v>
      </c>
      <c r="Q12" s="13">
        <f t="shared" si="2"/>
        <v>8.9</v>
      </c>
      <c r="R12" s="26">
        <f t="shared" si="0"/>
        <v>41.8</v>
      </c>
      <c r="S12" s="7">
        <f t="shared" si="3"/>
        <v>100</v>
      </c>
    </row>
    <row r="13" spans="2:19">
      <c r="C13" s="3" t="s">
        <v>22</v>
      </c>
      <c r="D13" s="4"/>
      <c r="E13" s="4"/>
      <c r="F13" s="4"/>
      <c r="G13" s="4"/>
      <c r="H13" s="4"/>
      <c r="I13" s="4"/>
      <c r="J13" s="4"/>
      <c r="K13" s="4"/>
      <c r="L13" s="11">
        <v>44.3</v>
      </c>
      <c r="M13" s="12">
        <v>45.5</v>
      </c>
      <c r="N13" s="12">
        <v>7.4</v>
      </c>
      <c r="O13" s="13">
        <v>2.8</v>
      </c>
      <c r="P13" s="11">
        <f t="shared" si="1"/>
        <v>89.8</v>
      </c>
      <c r="Q13" s="13">
        <f t="shared" si="2"/>
        <v>10.199999999999999</v>
      </c>
      <c r="R13" s="26">
        <f t="shared" si="0"/>
        <v>52.9</v>
      </c>
      <c r="S13" s="7">
        <f t="shared" si="3"/>
        <v>100</v>
      </c>
    </row>
    <row r="14" spans="2:19">
      <c r="C14" s="3" t="s">
        <v>23</v>
      </c>
      <c r="D14" s="4"/>
      <c r="E14" s="4"/>
      <c r="F14" s="4"/>
      <c r="G14" s="4"/>
      <c r="H14" s="4"/>
      <c r="I14" s="4"/>
      <c r="J14" s="4"/>
      <c r="K14" s="4"/>
      <c r="L14" s="11">
        <v>27.1</v>
      </c>
      <c r="M14" s="12">
        <v>55.3</v>
      </c>
      <c r="N14" s="12">
        <v>14</v>
      </c>
      <c r="O14" s="13">
        <v>3.6</v>
      </c>
      <c r="P14" s="11">
        <f t="shared" si="1"/>
        <v>82.4</v>
      </c>
      <c r="Q14" s="13">
        <f t="shared" si="2"/>
        <v>17.600000000000001</v>
      </c>
      <c r="R14" s="26">
        <f t="shared" si="0"/>
        <v>69.3</v>
      </c>
      <c r="S14" s="7">
        <f t="shared" si="3"/>
        <v>100</v>
      </c>
    </row>
    <row r="15" spans="2:19">
      <c r="C15" s="3" t="s">
        <v>24</v>
      </c>
      <c r="D15" s="4"/>
      <c r="E15" s="4"/>
      <c r="F15" s="4"/>
      <c r="G15" s="4"/>
      <c r="H15" s="4"/>
      <c r="I15" s="4"/>
      <c r="J15" s="4"/>
      <c r="K15" s="4"/>
      <c r="L15" s="11">
        <v>24</v>
      </c>
      <c r="M15" s="12">
        <v>59.3</v>
      </c>
      <c r="N15" s="12">
        <v>13</v>
      </c>
      <c r="O15" s="13">
        <v>3.7</v>
      </c>
      <c r="P15" s="11">
        <f t="shared" si="1"/>
        <v>83.3</v>
      </c>
      <c r="Q15" s="13">
        <f t="shared" si="2"/>
        <v>16.7</v>
      </c>
      <c r="R15" s="26">
        <f t="shared" si="0"/>
        <v>72.3</v>
      </c>
      <c r="S15" s="7">
        <f t="shared" si="3"/>
        <v>100</v>
      </c>
    </row>
    <row r="16" spans="2:19">
      <c r="C16" s="5" t="s">
        <v>25</v>
      </c>
      <c r="D16" s="6"/>
      <c r="E16" s="6"/>
      <c r="F16" s="6"/>
      <c r="G16" s="6"/>
      <c r="H16" s="6"/>
      <c r="I16" s="6"/>
      <c r="J16" s="6"/>
      <c r="K16" s="6"/>
      <c r="L16" s="14">
        <v>51.6</v>
      </c>
      <c r="M16" s="15">
        <v>39.200000000000003</v>
      </c>
      <c r="N16" s="15">
        <v>7.4</v>
      </c>
      <c r="O16" s="16">
        <v>1.8</v>
      </c>
      <c r="P16" s="14">
        <f t="shared" si="1"/>
        <v>90.800000000000011</v>
      </c>
      <c r="Q16" s="16">
        <f t="shared" si="2"/>
        <v>9.2000000000000011</v>
      </c>
      <c r="R16" s="27">
        <f t="shared" si="0"/>
        <v>46.6</v>
      </c>
      <c r="S16" s="7">
        <f t="shared" si="3"/>
        <v>100.00000000000001</v>
      </c>
    </row>
    <row r="17" spans="3:19"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3"/>
      <c r="N17" s="33"/>
      <c r="O17" s="33"/>
      <c r="P17" s="33"/>
      <c r="Q17" s="33"/>
      <c r="R17" s="33"/>
    </row>
    <row r="18" spans="3:19">
      <c r="C18" s="32" t="s">
        <v>104</v>
      </c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3"/>
      <c r="P18" s="33"/>
      <c r="Q18" s="33"/>
      <c r="R18" s="33"/>
    </row>
    <row r="19" spans="3:19" ht="13.15" customHeight="1">
      <c r="C19" s="86" t="s">
        <v>107</v>
      </c>
      <c r="D19" s="86"/>
      <c r="E19" s="86"/>
      <c r="F19" s="86"/>
      <c r="G19" s="86"/>
      <c r="H19" s="86"/>
      <c r="I19" s="86"/>
      <c r="J19" s="86"/>
      <c r="K19" s="87"/>
      <c r="L19" s="80" t="s">
        <v>92</v>
      </c>
      <c r="M19" s="72" t="s">
        <v>93</v>
      </c>
      <c r="N19" s="72" t="s">
        <v>94</v>
      </c>
      <c r="O19" s="70" t="s">
        <v>95</v>
      </c>
      <c r="P19" s="80" t="s">
        <v>75</v>
      </c>
      <c r="Q19" s="70" t="s">
        <v>76</v>
      </c>
      <c r="R19" s="23" t="s">
        <v>31</v>
      </c>
    </row>
    <row r="20" spans="3:19">
      <c r="C20" s="88"/>
      <c r="D20" s="88"/>
      <c r="E20" s="88"/>
      <c r="F20" s="88"/>
      <c r="G20" s="88"/>
      <c r="H20" s="88"/>
      <c r="I20" s="88"/>
      <c r="J20" s="88"/>
      <c r="K20" s="89"/>
      <c r="L20" s="81"/>
      <c r="M20" s="73"/>
      <c r="N20" s="73"/>
      <c r="O20" s="71"/>
      <c r="P20" s="81"/>
      <c r="Q20" s="71"/>
      <c r="R20" s="24" t="s">
        <v>32</v>
      </c>
    </row>
    <row r="21" spans="3:19">
      <c r="C21" s="1" t="s">
        <v>4</v>
      </c>
      <c r="D21" s="2"/>
      <c r="E21" s="2"/>
      <c r="F21" s="2"/>
      <c r="G21" s="2"/>
      <c r="H21" s="2"/>
      <c r="I21" s="2"/>
      <c r="J21" s="2"/>
      <c r="K21" s="2"/>
      <c r="L21" s="11">
        <v>35.200000000000003</v>
      </c>
      <c r="M21" s="12">
        <v>46.6</v>
      </c>
      <c r="N21" s="12">
        <v>13.6</v>
      </c>
      <c r="O21" s="13">
        <v>4.5</v>
      </c>
      <c r="P21" s="8">
        <f>+L21+M21</f>
        <v>81.800000000000011</v>
      </c>
      <c r="Q21" s="10">
        <f>+N21+O21</f>
        <v>18.100000000000001</v>
      </c>
      <c r="R21" s="25">
        <f t="shared" ref="R21:R25" si="4">+M21+N21</f>
        <v>60.2</v>
      </c>
      <c r="S21" s="7">
        <f>+P21+Q21</f>
        <v>99.9</v>
      </c>
    </row>
    <row r="22" spans="3:19">
      <c r="C22" s="3" t="s">
        <v>5</v>
      </c>
      <c r="D22" s="4"/>
      <c r="E22" s="4"/>
      <c r="F22" s="4"/>
      <c r="G22" s="4"/>
      <c r="H22" s="4"/>
      <c r="I22" s="4"/>
      <c r="J22" s="4"/>
      <c r="K22" s="4"/>
      <c r="L22" s="11">
        <v>14.2</v>
      </c>
      <c r="M22" s="12">
        <v>69.099999999999994</v>
      </c>
      <c r="N22" s="12">
        <v>15.3</v>
      </c>
      <c r="O22" s="13">
        <v>1.3</v>
      </c>
      <c r="P22" s="11">
        <f t="shared" ref="P22:P25" si="5">+L22+M22</f>
        <v>83.3</v>
      </c>
      <c r="Q22" s="13">
        <f t="shared" ref="Q22:Q25" si="6">+N22+O22</f>
        <v>16.600000000000001</v>
      </c>
      <c r="R22" s="26">
        <f t="shared" si="4"/>
        <v>84.399999999999991</v>
      </c>
      <c r="S22" s="7">
        <f t="shared" ref="S22:S25" si="7">+P22+Q22</f>
        <v>99.9</v>
      </c>
    </row>
    <row r="23" spans="3:19">
      <c r="C23" s="3" t="s">
        <v>96</v>
      </c>
      <c r="D23" s="4"/>
      <c r="E23" s="4"/>
      <c r="F23" s="4"/>
      <c r="G23" s="4"/>
      <c r="H23" s="4"/>
      <c r="I23" s="4"/>
      <c r="J23" s="4"/>
      <c r="K23" s="4"/>
      <c r="L23" s="11">
        <v>6.7</v>
      </c>
      <c r="M23" s="12">
        <v>44.3</v>
      </c>
      <c r="N23" s="12">
        <v>40.799999999999997</v>
      </c>
      <c r="O23" s="13">
        <v>8.3000000000000007</v>
      </c>
      <c r="P23" s="11">
        <f t="shared" si="5"/>
        <v>51</v>
      </c>
      <c r="Q23" s="13">
        <f t="shared" si="6"/>
        <v>49.099999999999994</v>
      </c>
      <c r="R23" s="26">
        <f t="shared" si="4"/>
        <v>85.1</v>
      </c>
      <c r="S23" s="7">
        <f t="shared" si="7"/>
        <v>100.1</v>
      </c>
    </row>
    <row r="24" spans="3:19">
      <c r="C24" s="3" t="s">
        <v>97</v>
      </c>
      <c r="D24" s="34"/>
      <c r="E24" s="34"/>
      <c r="F24" s="34"/>
      <c r="G24" s="34"/>
      <c r="H24" s="34"/>
      <c r="I24" s="34"/>
      <c r="J24" s="34"/>
      <c r="K24" s="34"/>
      <c r="L24" s="35">
        <v>8.8000000000000007</v>
      </c>
      <c r="M24" s="36">
        <v>24</v>
      </c>
      <c r="N24" s="36">
        <v>27.5</v>
      </c>
      <c r="O24" s="37">
        <v>39.700000000000003</v>
      </c>
      <c r="P24" s="35">
        <f t="shared" si="5"/>
        <v>32.799999999999997</v>
      </c>
      <c r="Q24" s="37">
        <f t="shared" si="6"/>
        <v>67.2</v>
      </c>
      <c r="R24" s="38">
        <f t="shared" si="4"/>
        <v>51.5</v>
      </c>
      <c r="S24" s="7">
        <f t="shared" si="7"/>
        <v>100</v>
      </c>
    </row>
    <row r="25" spans="3:19">
      <c r="C25" s="5" t="s">
        <v>98</v>
      </c>
      <c r="D25" s="39"/>
      <c r="E25" s="40"/>
      <c r="F25" s="40"/>
      <c r="G25" s="40"/>
      <c r="H25" s="40"/>
      <c r="I25" s="40"/>
      <c r="J25" s="40"/>
      <c r="K25" s="40"/>
      <c r="L25" s="41">
        <v>12.2</v>
      </c>
      <c r="M25" s="42">
        <v>49.4</v>
      </c>
      <c r="N25" s="42">
        <v>26</v>
      </c>
      <c r="O25" s="43">
        <v>12.3</v>
      </c>
      <c r="P25" s="41">
        <f t="shared" si="5"/>
        <v>61.599999999999994</v>
      </c>
      <c r="Q25" s="43">
        <f t="shared" si="6"/>
        <v>38.299999999999997</v>
      </c>
      <c r="R25" s="44">
        <f t="shared" si="4"/>
        <v>75.400000000000006</v>
      </c>
      <c r="S25" s="7">
        <f t="shared" si="7"/>
        <v>99.899999999999991</v>
      </c>
    </row>
    <row r="27" spans="3:19">
      <c r="C27" t="s">
        <v>105</v>
      </c>
    </row>
    <row r="28" spans="3:19" ht="13.15" customHeight="1">
      <c r="C28" s="86" t="s">
        <v>106</v>
      </c>
      <c r="D28" s="86"/>
      <c r="E28" s="86"/>
      <c r="F28" s="86"/>
      <c r="G28" s="86"/>
      <c r="H28" s="86"/>
      <c r="I28" s="86"/>
      <c r="J28" s="86"/>
      <c r="K28" s="87"/>
      <c r="L28" s="80" t="s">
        <v>92</v>
      </c>
      <c r="M28" s="72" t="s">
        <v>93</v>
      </c>
      <c r="N28" s="72" t="s">
        <v>94</v>
      </c>
      <c r="O28" s="70" t="s">
        <v>95</v>
      </c>
      <c r="P28" s="80" t="s">
        <v>75</v>
      </c>
      <c r="Q28" s="70" t="s">
        <v>76</v>
      </c>
      <c r="R28" s="23" t="s">
        <v>31</v>
      </c>
    </row>
    <row r="29" spans="3:19">
      <c r="C29" s="88"/>
      <c r="D29" s="88"/>
      <c r="E29" s="88"/>
      <c r="F29" s="88"/>
      <c r="G29" s="88"/>
      <c r="H29" s="88"/>
      <c r="I29" s="88"/>
      <c r="J29" s="88"/>
      <c r="K29" s="89"/>
      <c r="L29" s="81"/>
      <c r="M29" s="73"/>
      <c r="N29" s="73"/>
      <c r="O29" s="71"/>
      <c r="P29" s="81"/>
      <c r="Q29" s="71"/>
      <c r="R29" s="24" t="s">
        <v>32</v>
      </c>
    </row>
    <row r="30" spans="3:19">
      <c r="C30" s="1" t="s">
        <v>99</v>
      </c>
      <c r="D30" s="2"/>
      <c r="E30" s="2"/>
      <c r="F30" s="2"/>
      <c r="G30" s="2"/>
      <c r="H30" s="2"/>
      <c r="I30" s="2"/>
      <c r="J30" s="2"/>
      <c r="K30" s="2"/>
      <c r="L30" s="11">
        <v>64.5</v>
      </c>
      <c r="M30" s="12">
        <v>22.6</v>
      </c>
      <c r="N30" s="12">
        <v>6.5</v>
      </c>
      <c r="O30" s="13">
        <v>6.5</v>
      </c>
      <c r="P30" s="8">
        <f>+L30+M30</f>
        <v>87.1</v>
      </c>
      <c r="Q30" s="10">
        <f>+N30+O30</f>
        <v>13</v>
      </c>
      <c r="R30" s="25">
        <f t="shared" ref="R30:R34" si="8">+M30+N30</f>
        <v>29.1</v>
      </c>
      <c r="S30" s="7">
        <f>+P30+Q30</f>
        <v>100.1</v>
      </c>
    </row>
    <row r="31" spans="3:19">
      <c r="C31" s="3" t="s">
        <v>100</v>
      </c>
      <c r="D31" s="4"/>
      <c r="E31" s="4"/>
      <c r="F31" s="4"/>
      <c r="G31" s="4"/>
      <c r="H31" s="4"/>
      <c r="I31" s="4"/>
      <c r="J31" s="4"/>
      <c r="K31" s="4"/>
      <c r="L31" s="11">
        <v>17.899999999999999</v>
      </c>
      <c r="M31" s="12">
        <v>64.8</v>
      </c>
      <c r="N31" s="12">
        <v>13.7</v>
      </c>
      <c r="O31" s="13">
        <v>3.6</v>
      </c>
      <c r="P31" s="11">
        <f t="shared" ref="P31:P34" si="9">+L31+M31</f>
        <v>82.699999999999989</v>
      </c>
      <c r="Q31" s="13">
        <f t="shared" ref="Q31:Q34" si="10">+N31+O31</f>
        <v>17.3</v>
      </c>
      <c r="R31" s="26">
        <f t="shared" si="8"/>
        <v>78.5</v>
      </c>
      <c r="S31" s="7">
        <f t="shared" ref="S31:S34" si="11">+P31+Q31</f>
        <v>99.999999999999986</v>
      </c>
    </row>
    <row r="32" spans="3:19">
      <c r="C32" s="3" t="s">
        <v>101</v>
      </c>
      <c r="D32" s="4"/>
      <c r="E32" s="4"/>
      <c r="F32" s="4"/>
      <c r="G32" s="4"/>
      <c r="H32" s="4"/>
      <c r="I32" s="4"/>
      <c r="J32" s="4"/>
      <c r="K32" s="4"/>
      <c r="L32" s="11">
        <v>9.4</v>
      </c>
      <c r="M32" s="12">
        <v>47.4</v>
      </c>
      <c r="N32" s="12">
        <v>33</v>
      </c>
      <c r="O32" s="13">
        <v>10.199999999999999</v>
      </c>
      <c r="P32" s="11">
        <f t="shared" si="9"/>
        <v>56.8</v>
      </c>
      <c r="Q32" s="13">
        <f t="shared" si="10"/>
        <v>43.2</v>
      </c>
      <c r="R32" s="26">
        <f t="shared" si="8"/>
        <v>80.400000000000006</v>
      </c>
      <c r="S32" s="7">
        <f t="shared" si="11"/>
        <v>100</v>
      </c>
    </row>
    <row r="33" spans="2:19">
      <c r="C33" s="3" t="s">
        <v>102</v>
      </c>
      <c r="D33" s="34"/>
      <c r="E33" s="34"/>
      <c r="F33" s="34"/>
      <c r="G33" s="34"/>
      <c r="H33" s="34"/>
      <c r="I33" s="34"/>
      <c r="J33" s="34"/>
      <c r="K33" s="34"/>
      <c r="L33" s="35">
        <v>5.5</v>
      </c>
      <c r="M33" s="36">
        <v>56</v>
      </c>
      <c r="N33" s="36">
        <v>28</v>
      </c>
      <c r="O33" s="37">
        <v>1.5</v>
      </c>
      <c r="P33" s="35">
        <f t="shared" si="9"/>
        <v>61.5</v>
      </c>
      <c r="Q33" s="37">
        <f t="shared" si="10"/>
        <v>29.5</v>
      </c>
      <c r="R33" s="38">
        <f t="shared" si="8"/>
        <v>84</v>
      </c>
      <c r="S33" s="7">
        <f t="shared" si="11"/>
        <v>91</v>
      </c>
    </row>
    <row r="34" spans="2:19">
      <c r="C34" s="5" t="s">
        <v>98</v>
      </c>
      <c r="D34" s="39"/>
      <c r="E34" s="40"/>
      <c r="F34" s="40"/>
      <c r="G34" s="40"/>
      <c r="H34" s="40"/>
      <c r="I34" s="40"/>
      <c r="J34" s="40"/>
      <c r="K34" s="40"/>
      <c r="L34" s="41">
        <v>12.2</v>
      </c>
      <c r="M34" s="42">
        <v>49.4</v>
      </c>
      <c r="N34" s="42">
        <v>26</v>
      </c>
      <c r="O34" s="43">
        <v>12.3</v>
      </c>
      <c r="P34" s="41">
        <f t="shared" si="9"/>
        <v>61.599999999999994</v>
      </c>
      <c r="Q34" s="43">
        <f t="shared" si="10"/>
        <v>38.299999999999997</v>
      </c>
      <c r="R34" s="44">
        <f t="shared" si="8"/>
        <v>75.400000000000006</v>
      </c>
      <c r="S34" s="7">
        <f t="shared" si="11"/>
        <v>99.899999999999991</v>
      </c>
    </row>
    <row r="35" spans="2:19"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3"/>
      <c r="P35" s="33"/>
      <c r="Q35" s="33"/>
      <c r="R35" s="33"/>
    </row>
    <row r="36" spans="2:19">
      <c r="B36" t="s">
        <v>108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3"/>
      <c r="N36" s="33"/>
      <c r="O36" s="33"/>
      <c r="P36" s="33"/>
      <c r="Q36" s="33"/>
      <c r="R36" s="33"/>
    </row>
    <row r="37" spans="2:19">
      <c r="B37" t="s">
        <v>109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3"/>
      <c r="N37" s="33"/>
      <c r="O37" s="33"/>
      <c r="P37" s="33"/>
      <c r="Q37" s="33"/>
      <c r="R37" s="33"/>
    </row>
    <row r="38" spans="2:19">
      <c r="C38" t="s">
        <v>17</v>
      </c>
    </row>
    <row r="39" spans="2:19" ht="13.15" customHeight="1">
      <c r="C39" s="86" t="s">
        <v>110</v>
      </c>
      <c r="D39" s="86"/>
      <c r="E39" s="86"/>
      <c r="F39" s="86"/>
      <c r="G39" s="86"/>
      <c r="H39" s="86"/>
      <c r="I39" s="86"/>
      <c r="J39" s="86"/>
      <c r="K39" s="87"/>
      <c r="L39" s="80" t="s">
        <v>4</v>
      </c>
      <c r="M39" s="72" t="s">
        <v>5</v>
      </c>
      <c r="N39" s="72" t="s">
        <v>5</v>
      </c>
      <c r="O39" s="70" t="s">
        <v>6</v>
      </c>
      <c r="P39" s="80" t="s">
        <v>7</v>
      </c>
      <c r="Q39" s="70" t="s">
        <v>8</v>
      </c>
      <c r="R39" s="23" t="s">
        <v>31</v>
      </c>
    </row>
    <row r="40" spans="2:19">
      <c r="C40" s="88"/>
      <c r="D40" s="88"/>
      <c r="E40" s="88"/>
      <c r="F40" s="88"/>
      <c r="G40" s="88"/>
      <c r="H40" s="88"/>
      <c r="I40" s="88"/>
      <c r="J40" s="88"/>
      <c r="K40" s="89"/>
      <c r="L40" s="81"/>
      <c r="M40" s="73"/>
      <c r="N40" s="73"/>
      <c r="O40" s="71"/>
      <c r="P40" s="81"/>
      <c r="Q40" s="71"/>
      <c r="R40" s="24" t="s">
        <v>32</v>
      </c>
    </row>
    <row r="41" spans="2:19">
      <c r="C41" s="1" t="s">
        <v>19</v>
      </c>
      <c r="D41" s="2"/>
      <c r="E41" s="2"/>
      <c r="F41" s="2"/>
      <c r="G41" s="2"/>
      <c r="H41" s="2"/>
      <c r="I41" s="2"/>
      <c r="J41" s="2"/>
      <c r="K41" s="2"/>
      <c r="L41" s="8">
        <v>5.4</v>
      </c>
      <c r="M41" s="9">
        <v>23</v>
      </c>
      <c r="N41" s="9">
        <v>44.9</v>
      </c>
      <c r="O41" s="10">
        <v>26.7</v>
      </c>
      <c r="P41" s="8">
        <f>+L41+M41</f>
        <v>28.4</v>
      </c>
      <c r="Q41" s="10">
        <f>+N41+O41</f>
        <v>71.599999999999994</v>
      </c>
      <c r="R41" s="25">
        <f t="shared" ref="R41:R47" si="12">+M41+N41</f>
        <v>67.900000000000006</v>
      </c>
      <c r="S41" s="7">
        <f>+P41+Q41</f>
        <v>100</v>
      </c>
    </row>
    <row r="42" spans="2:19">
      <c r="C42" s="3" t="s">
        <v>20</v>
      </c>
      <c r="D42" s="4"/>
      <c r="E42" s="4"/>
      <c r="F42" s="4"/>
      <c r="G42" s="4"/>
      <c r="H42" s="4"/>
      <c r="I42" s="4"/>
      <c r="J42" s="4"/>
      <c r="K42" s="4"/>
      <c r="L42" s="11">
        <v>17.8</v>
      </c>
      <c r="M42" s="12">
        <v>40.9</v>
      </c>
      <c r="N42" s="12">
        <v>34.200000000000003</v>
      </c>
      <c r="O42" s="13">
        <v>7</v>
      </c>
      <c r="P42" s="11">
        <f t="shared" ref="P42:P47" si="13">+L42+M42</f>
        <v>58.7</v>
      </c>
      <c r="Q42" s="13">
        <f t="shared" ref="Q42:Q47" si="14">+N42+O42</f>
        <v>41.2</v>
      </c>
      <c r="R42" s="26">
        <f t="shared" si="12"/>
        <v>75.099999999999994</v>
      </c>
      <c r="S42" s="7">
        <f t="shared" ref="S42:S47" si="15">+P42+Q42</f>
        <v>99.9</v>
      </c>
    </row>
    <row r="43" spans="2:19">
      <c r="C43" s="3" t="s">
        <v>21</v>
      </c>
      <c r="D43" s="4"/>
      <c r="E43" s="4"/>
      <c r="F43" s="4"/>
      <c r="G43" s="4"/>
      <c r="H43" s="4"/>
      <c r="I43" s="4"/>
      <c r="J43" s="4"/>
      <c r="K43" s="4"/>
      <c r="L43" s="11">
        <v>16</v>
      </c>
      <c r="M43" s="12">
        <v>30.1</v>
      </c>
      <c r="N43" s="12">
        <v>36.4</v>
      </c>
      <c r="O43" s="13">
        <v>17.5</v>
      </c>
      <c r="P43" s="11">
        <f t="shared" si="13"/>
        <v>46.1</v>
      </c>
      <c r="Q43" s="13">
        <f t="shared" si="14"/>
        <v>53.9</v>
      </c>
      <c r="R43" s="26">
        <f t="shared" si="12"/>
        <v>66.5</v>
      </c>
      <c r="S43" s="7">
        <f t="shared" si="15"/>
        <v>100</v>
      </c>
    </row>
    <row r="44" spans="2:19">
      <c r="C44" s="3" t="s">
        <v>22</v>
      </c>
      <c r="D44" s="4"/>
      <c r="E44" s="4"/>
      <c r="F44" s="4"/>
      <c r="G44" s="4"/>
      <c r="H44" s="4"/>
      <c r="I44" s="4"/>
      <c r="J44" s="4"/>
      <c r="K44" s="4"/>
      <c r="L44" s="11">
        <v>17.7</v>
      </c>
      <c r="M44" s="12">
        <v>30</v>
      </c>
      <c r="N44" s="12">
        <v>36.4</v>
      </c>
      <c r="O44" s="13">
        <v>16</v>
      </c>
      <c r="P44" s="11">
        <f t="shared" si="13"/>
        <v>47.7</v>
      </c>
      <c r="Q44" s="13">
        <f t="shared" si="14"/>
        <v>52.4</v>
      </c>
      <c r="R44" s="26">
        <f t="shared" si="12"/>
        <v>66.400000000000006</v>
      </c>
      <c r="S44" s="7">
        <f t="shared" si="15"/>
        <v>100.1</v>
      </c>
    </row>
    <row r="45" spans="2:19">
      <c r="C45" s="3" t="s">
        <v>23</v>
      </c>
      <c r="D45" s="4"/>
      <c r="E45" s="4"/>
      <c r="F45" s="4"/>
      <c r="G45" s="4"/>
      <c r="H45" s="4"/>
      <c r="I45" s="4"/>
      <c r="J45" s="4"/>
      <c r="K45" s="4"/>
      <c r="L45" s="11">
        <v>5.3</v>
      </c>
      <c r="M45" s="12">
        <v>23.9</v>
      </c>
      <c r="N45" s="12">
        <v>47</v>
      </c>
      <c r="O45" s="13">
        <v>23.8</v>
      </c>
      <c r="P45" s="11">
        <f t="shared" si="13"/>
        <v>29.2</v>
      </c>
      <c r="Q45" s="13">
        <f t="shared" si="14"/>
        <v>70.8</v>
      </c>
      <c r="R45" s="26">
        <f t="shared" si="12"/>
        <v>70.900000000000006</v>
      </c>
      <c r="S45" s="7">
        <f t="shared" si="15"/>
        <v>100</v>
      </c>
    </row>
    <row r="46" spans="2:19">
      <c r="C46" s="3" t="s">
        <v>24</v>
      </c>
      <c r="D46" s="4"/>
      <c r="E46" s="4"/>
      <c r="F46" s="4"/>
      <c r="G46" s="4"/>
      <c r="H46" s="4"/>
      <c r="I46" s="4"/>
      <c r="J46" s="4"/>
      <c r="K46" s="4"/>
      <c r="L46" s="11">
        <v>8</v>
      </c>
      <c r="M46" s="12">
        <v>29.8</v>
      </c>
      <c r="N46" s="12">
        <v>43.2</v>
      </c>
      <c r="O46" s="13">
        <v>19</v>
      </c>
      <c r="P46" s="11">
        <f t="shared" si="13"/>
        <v>37.799999999999997</v>
      </c>
      <c r="Q46" s="13">
        <f t="shared" si="14"/>
        <v>62.2</v>
      </c>
      <c r="R46" s="26">
        <f t="shared" si="12"/>
        <v>73</v>
      </c>
      <c r="S46" s="7">
        <f t="shared" si="15"/>
        <v>100</v>
      </c>
    </row>
    <row r="47" spans="2:19">
      <c r="C47" s="5" t="s">
        <v>25</v>
      </c>
      <c r="D47" s="6"/>
      <c r="E47" s="6"/>
      <c r="F47" s="6"/>
      <c r="G47" s="6"/>
      <c r="H47" s="6"/>
      <c r="I47" s="6"/>
      <c r="J47" s="6"/>
      <c r="K47" s="6"/>
      <c r="L47" s="14">
        <v>12.4</v>
      </c>
      <c r="M47" s="15">
        <v>31.4</v>
      </c>
      <c r="N47" s="15">
        <v>37.700000000000003</v>
      </c>
      <c r="O47" s="16">
        <v>18.5</v>
      </c>
      <c r="P47" s="14">
        <f t="shared" si="13"/>
        <v>43.8</v>
      </c>
      <c r="Q47" s="16">
        <f t="shared" si="14"/>
        <v>56.2</v>
      </c>
      <c r="R47" s="27">
        <f t="shared" si="12"/>
        <v>69.099999999999994</v>
      </c>
      <c r="S47" s="7">
        <f t="shared" si="15"/>
        <v>100</v>
      </c>
    </row>
    <row r="49" spans="3:19" ht="13.15" customHeight="1">
      <c r="C49" s="86" t="s">
        <v>111</v>
      </c>
      <c r="D49" s="86"/>
      <c r="E49" s="86"/>
      <c r="F49" s="86"/>
      <c r="G49" s="86"/>
      <c r="H49" s="86"/>
      <c r="I49" s="86"/>
      <c r="J49" s="86"/>
      <c r="K49" s="87"/>
      <c r="L49" s="80" t="s">
        <v>4</v>
      </c>
      <c r="M49" s="72" t="s">
        <v>5</v>
      </c>
      <c r="N49" s="72" t="s">
        <v>5</v>
      </c>
      <c r="O49" s="70" t="s">
        <v>6</v>
      </c>
      <c r="P49" s="80" t="s">
        <v>7</v>
      </c>
      <c r="Q49" s="70" t="s">
        <v>8</v>
      </c>
      <c r="R49" s="23" t="s">
        <v>31</v>
      </c>
    </row>
    <row r="50" spans="3:19">
      <c r="C50" s="88"/>
      <c r="D50" s="88"/>
      <c r="E50" s="88"/>
      <c r="F50" s="88"/>
      <c r="G50" s="88"/>
      <c r="H50" s="88"/>
      <c r="I50" s="88"/>
      <c r="J50" s="88"/>
      <c r="K50" s="89"/>
      <c r="L50" s="81"/>
      <c r="M50" s="73"/>
      <c r="N50" s="73"/>
      <c r="O50" s="71"/>
      <c r="P50" s="81"/>
      <c r="Q50" s="71"/>
      <c r="R50" s="24" t="s">
        <v>32</v>
      </c>
    </row>
    <row r="51" spans="3:19">
      <c r="C51" s="1" t="s">
        <v>19</v>
      </c>
      <c r="D51" s="2"/>
      <c r="E51" s="2"/>
      <c r="F51" s="2"/>
      <c r="G51" s="2"/>
      <c r="H51" s="2"/>
      <c r="I51" s="2"/>
      <c r="J51" s="2"/>
      <c r="K51" s="2"/>
      <c r="L51" s="8">
        <v>9.9</v>
      </c>
      <c r="M51" s="9">
        <v>37.299999999999997</v>
      </c>
      <c r="N51" s="9">
        <v>35.1</v>
      </c>
      <c r="O51" s="10">
        <v>17.8</v>
      </c>
      <c r="P51" s="8">
        <f>+L51+M51</f>
        <v>47.199999999999996</v>
      </c>
      <c r="Q51" s="10">
        <f>+N51+O51</f>
        <v>52.900000000000006</v>
      </c>
      <c r="R51" s="25">
        <f t="shared" ref="R51:R57" si="16">+M51+N51</f>
        <v>72.400000000000006</v>
      </c>
      <c r="S51" s="7">
        <f>+P51+Q51</f>
        <v>100.1</v>
      </c>
    </row>
    <row r="52" spans="3:19">
      <c r="C52" s="3" t="s">
        <v>20</v>
      </c>
      <c r="D52" s="4"/>
      <c r="E52" s="4"/>
      <c r="F52" s="4"/>
      <c r="G52" s="4"/>
      <c r="H52" s="4"/>
      <c r="I52" s="4"/>
      <c r="J52" s="4"/>
      <c r="K52" s="4"/>
      <c r="L52" s="11">
        <v>23.7</v>
      </c>
      <c r="M52" s="12">
        <v>45.5</v>
      </c>
      <c r="N52" s="12">
        <v>25.8</v>
      </c>
      <c r="O52" s="13">
        <v>5</v>
      </c>
      <c r="P52" s="11">
        <f t="shared" ref="P52:P57" si="17">+L52+M52</f>
        <v>69.2</v>
      </c>
      <c r="Q52" s="13">
        <f t="shared" ref="Q52:Q57" si="18">+N52+O52</f>
        <v>30.8</v>
      </c>
      <c r="R52" s="26">
        <f t="shared" si="16"/>
        <v>71.3</v>
      </c>
      <c r="S52" s="7">
        <f t="shared" ref="S52:S57" si="19">+P52+Q52</f>
        <v>100</v>
      </c>
    </row>
    <row r="53" spans="3:19">
      <c r="C53" s="3" t="s">
        <v>21</v>
      </c>
      <c r="D53" s="4"/>
      <c r="E53" s="4"/>
      <c r="F53" s="4"/>
      <c r="G53" s="4"/>
      <c r="H53" s="4"/>
      <c r="I53" s="4"/>
      <c r="J53" s="4"/>
      <c r="K53" s="4"/>
      <c r="L53" s="11">
        <v>26.5</v>
      </c>
      <c r="M53" s="12">
        <v>47.2</v>
      </c>
      <c r="N53" s="12">
        <v>18.8</v>
      </c>
      <c r="O53" s="13">
        <v>7.4</v>
      </c>
      <c r="P53" s="11">
        <f t="shared" si="17"/>
        <v>73.7</v>
      </c>
      <c r="Q53" s="13">
        <f t="shared" si="18"/>
        <v>26.200000000000003</v>
      </c>
      <c r="R53" s="26">
        <f t="shared" si="16"/>
        <v>66</v>
      </c>
      <c r="S53" s="7">
        <f t="shared" si="19"/>
        <v>99.9</v>
      </c>
    </row>
    <row r="54" spans="3:19">
      <c r="C54" s="3" t="s">
        <v>22</v>
      </c>
      <c r="D54" s="4"/>
      <c r="E54" s="4"/>
      <c r="F54" s="4"/>
      <c r="G54" s="4"/>
      <c r="H54" s="4"/>
      <c r="I54" s="4"/>
      <c r="J54" s="4"/>
      <c r="K54" s="4"/>
      <c r="L54" s="11">
        <v>20.5</v>
      </c>
      <c r="M54" s="12">
        <v>49.9</v>
      </c>
      <c r="N54" s="12">
        <v>21.7</v>
      </c>
      <c r="O54" s="13">
        <v>7.9</v>
      </c>
      <c r="P54" s="11">
        <f t="shared" si="17"/>
        <v>70.400000000000006</v>
      </c>
      <c r="Q54" s="13">
        <f t="shared" si="18"/>
        <v>29.6</v>
      </c>
      <c r="R54" s="26">
        <f t="shared" si="16"/>
        <v>71.599999999999994</v>
      </c>
      <c r="S54" s="7">
        <f t="shared" si="19"/>
        <v>100</v>
      </c>
    </row>
    <row r="55" spans="3:19">
      <c r="C55" s="3" t="s">
        <v>23</v>
      </c>
      <c r="D55" s="4"/>
      <c r="E55" s="4"/>
      <c r="F55" s="4"/>
      <c r="G55" s="4"/>
      <c r="H55" s="4"/>
      <c r="I55" s="4"/>
      <c r="J55" s="4"/>
      <c r="K55" s="4"/>
      <c r="L55" s="11">
        <v>14.3</v>
      </c>
      <c r="M55" s="12">
        <v>59.9</v>
      </c>
      <c r="N55" s="12">
        <v>21.4</v>
      </c>
      <c r="O55" s="13">
        <v>4.4000000000000004</v>
      </c>
      <c r="P55" s="11">
        <f t="shared" si="17"/>
        <v>74.2</v>
      </c>
      <c r="Q55" s="13">
        <f t="shared" si="18"/>
        <v>25.799999999999997</v>
      </c>
      <c r="R55" s="26">
        <f t="shared" si="16"/>
        <v>81.3</v>
      </c>
      <c r="S55" s="7">
        <f t="shared" si="19"/>
        <v>100</v>
      </c>
    </row>
    <row r="56" spans="3:19">
      <c r="C56" s="3" t="s">
        <v>24</v>
      </c>
      <c r="D56" s="4"/>
      <c r="E56" s="4"/>
      <c r="F56" s="4"/>
      <c r="G56" s="4"/>
      <c r="H56" s="4"/>
      <c r="I56" s="4"/>
      <c r="J56" s="4"/>
      <c r="K56" s="4"/>
      <c r="L56" s="11">
        <v>20.100000000000001</v>
      </c>
      <c r="M56" s="12">
        <v>59</v>
      </c>
      <c r="N56" s="12">
        <v>15.8</v>
      </c>
      <c r="O56" s="13">
        <v>5.0999999999999996</v>
      </c>
      <c r="P56" s="11">
        <f t="shared" si="17"/>
        <v>79.099999999999994</v>
      </c>
      <c r="Q56" s="13">
        <f t="shared" si="18"/>
        <v>20.9</v>
      </c>
      <c r="R56" s="26">
        <f t="shared" si="16"/>
        <v>74.8</v>
      </c>
      <c r="S56" s="7">
        <f t="shared" si="19"/>
        <v>100</v>
      </c>
    </row>
    <row r="57" spans="3:19">
      <c r="C57" s="5" t="s">
        <v>25</v>
      </c>
      <c r="D57" s="6"/>
      <c r="E57" s="6"/>
      <c r="F57" s="6"/>
      <c r="G57" s="6"/>
      <c r="H57" s="6"/>
      <c r="I57" s="6"/>
      <c r="J57" s="6"/>
      <c r="K57" s="6"/>
      <c r="L57" s="14">
        <v>13.6</v>
      </c>
      <c r="M57" s="15">
        <v>39</v>
      </c>
      <c r="N57" s="15">
        <v>35.4</v>
      </c>
      <c r="O57" s="16">
        <v>12</v>
      </c>
      <c r="P57" s="14">
        <f t="shared" si="17"/>
        <v>52.6</v>
      </c>
      <c r="Q57" s="16">
        <f t="shared" si="18"/>
        <v>47.4</v>
      </c>
      <c r="R57" s="27">
        <f t="shared" si="16"/>
        <v>74.400000000000006</v>
      </c>
      <c r="S57" s="7">
        <f t="shared" si="19"/>
        <v>100</v>
      </c>
    </row>
    <row r="59" spans="3:19" ht="13.15" customHeight="1">
      <c r="C59" s="86" t="s">
        <v>112</v>
      </c>
      <c r="D59" s="86"/>
      <c r="E59" s="86"/>
      <c r="F59" s="86"/>
      <c r="G59" s="86"/>
      <c r="H59" s="86"/>
      <c r="I59" s="86"/>
      <c r="J59" s="86"/>
      <c r="K59" s="87"/>
      <c r="L59" s="80" t="s">
        <v>4</v>
      </c>
      <c r="M59" s="72" t="s">
        <v>5</v>
      </c>
      <c r="N59" s="72" t="s">
        <v>5</v>
      </c>
      <c r="O59" s="70" t="s">
        <v>6</v>
      </c>
      <c r="P59" s="80" t="s">
        <v>7</v>
      </c>
      <c r="Q59" s="70" t="s">
        <v>8</v>
      </c>
      <c r="R59" s="23" t="s">
        <v>31</v>
      </c>
    </row>
    <row r="60" spans="3:19">
      <c r="C60" s="88"/>
      <c r="D60" s="88"/>
      <c r="E60" s="88"/>
      <c r="F60" s="88"/>
      <c r="G60" s="88"/>
      <c r="H60" s="88"/>
      <c r="I60" s="88"/>
      <c r="J60" s="88"/>
      <c r="K60" s="89"/>
      <c r="L60" s="81"/>
      <c r="M60" s="73"/>
      <c r="N60" s="73"/>
      <c r="O60" s="71"/>
      <c r="P60" s="81"/>
      <c r="Q60" s="71"/>
      <c r="R60" s="24" t="s">
        <v>32</v>
      </c>
    </row>
    <row r="61" spans="3:19">
      <c r="C61" s="1" t="s">
        <v>19</v>
      </c>
      <c r="D61" s="2"/>
      <c r="E61" s="2"/>
      <c r="F61" s="2"/>
      <c r="G61" s="2"/>
      <c r="H61" s="2"/>
      <c r="I61" s="2"/>
      <c r="J61" s="2"/>
      <c r="K61" s="2"/>
      <c r="L61" s="8">
        <v>3.1</v>
      </c>
      <c r="M61" s="9">
        <v>11.7</v>
      </c>
      <c r="N61" s="9">
        <v>37</v>
      </c>
      <c r="O61" s="10">
        <v>48.2</v>
      </c>
      <c r="P61" s="8">
        <f>+L61+M61</f>
        <v>14.799999999999999</v>
      </c>
      <c r="Q61" s="10">
        <f>+N61+O61</f>
        <v>85.2</v>
      </c>
      <c r="R61" s="25">
        <f t="shared" ref="R61:R67" si="20">+M61+N61</f>
        <v>48.7</v>
      </c>
      <c r="S61" s="7">
        <f>+P61+Q61</f>
        <v>100</v>
      </c>
    </row>
    <row r="62" spans="3:19">
      <c r="C62" s="3" t="s">
        <v>20</v>
      </c>
      <c r="D62" s="4"/>
      <c r="E62" s="4"/>
      <c r="F62" s="4"/>
      <c r="G62" s="4"/>
      <c r="H62" s="4"/>
      <c r="I62" s="4"/>
      <c r="J62" s="4"/>
      <c r="K62" s="4"/>
      <c r="L62" s="11">
        <v>13</v>
      </c>
      <c r="M62" s="12">
        <v>22.9</v>
      </c>
      <c r="N62" s="12">
        <v>42</v>
      </c>
      <c r="O62" s="13">
        <v>22.1</v>
      </c>
      <c r="P62" s="11">
        <f t="shared" ref="P62:P67" si="21">+L62+M62</f>
        <v>35.9</v>
      </c>
      <c r="Q62" s="13">
        <f t="shared" ref="Q62:Q67" si="22">+N62+O62</f>
        <v>64.099999999999994</v>
      </c>
      <c r="R62" s="26">
        <f t="shared" si="20"/>
        <v>64.900000000000006</v>
      </c>
      <c r="S62" s="7">
        <f t="shared" ref="S62:S67" si="23">+P62+Q62</f>
        <v>100</v>
      </c>
    </row>
    <row r="63" spans="3:19">
      <c r="C63" s="3" t="s">
        <v>21</v>
      </c>
      <c r="D63" s="4"/>
      <c r="E63" s="4"/>
      <c r="F63" s="4"/>
      <c r="G63" s="4"/>
      <c r="H63" s="4"/>
      <c r="I63" s="4"/>
      <c r="J63" s="4"/>
      <c r="K63" s="4"/>
      <c r="L63" s="11">
        <v>17.899999999999999</v>
      </c>
      <c r="M63" s="12">
        <v>33.5</v>
      </c>
      <c r="N63" s="12">
        <v>32.6</v>
      </c>
      <c r="O63" s="13">
        <v>16</v>
      </c>
      <c r="P63" s="11">
        <f t="shared" si="21"/>
        <v>51.4</v>
      </c>
      <c r="Q63" s="13">
        <f t="shared" si="22"/>
        <v>48.6</v>
      </c>
      <c r="R63" s="26">
        <f t="shared" si="20"/>
        <v>66.099999999999994</v>
      </c>
      <c r="S63" s="7">
        <f t="shared" si="23"/>
        <v>100</v>
      </c>
    </row>
    <row r="64" spans="3:19">
      <c r="C64" s="3" t="s">
        <v>22</v>
      </c>
      <c r="D64" s="4"/>
      <c r="E64" s="4"/>
      <c r="F64" s="4"/>
      <c r="G64" s="4"/>
      <c r="H64" s="4"/>
      <c r="I64" s="4"/>
      <c r="J64" s="4"/>
      <c r="K64" s="4"/>
      <c r="L64" s="11">
        <v>18.3</v>
      </c>
      <c r="M64" s="12">
        <v>34</v>
      </c>
      <c r="N64" s="12">
        <v>33.5</v>
      </c>
      <c r="O64" s="13">
        <v>14.2</v>
      </c>
      <c r="P64" s="11">
        <f t="shared" si="21"/>
        <v>52.3</v>
      </c>
      <c r="Q64" s="13">
        <f t="shared" si="22"/>
        <v>47.7</v>
      </c>
      <c r="R64" s="26">
        <f t="shared" si="20"/>
        <v>67.5</v>
      </c>
      <c r="S64" s="7">
        <f t="shared" si="23"/>
        <v>100</v>
      </c>
    </row>
    <row r="65" spans="3:19">
      <c r="C65" s="3" t="s">
        <v>23</v>
      </c>
      <c r="D65" s="4"/>
      <c r="E65" s="4"/>
      <c r="F65" s="4"/>
      <c r="G65" s="4"/>
      <c r="H65" s="4"/>
      <c r="I65" s="4"/>
      <c r="J65" s="4"/>
      <c r="K65" s="4"/>
      <c r="L65" s="11">
        <v>7</v>
      </c>
      <c r="M65" s="12">
        <v>25.4</v>
      </c>
      <c r="N65" s="12">
        <v>44.5</v>
      </c>
      <c r="O65" s="13">
        <v>23.1</v>
      </c>
      <c r="P65" s="11">
        <f t="shared" si="21"/>
        <v>32.4</v>
      </c>
      <c r="Q65" s="13">
        <f t="shared" si="22"/>
        <v>67.599999999999994</v>
      </c>
      <c r="R65" s="26">
        <f t="shared" si="20"/>
        <v>69.900000000000006</v>
      </c>
      <c r="S65" s="7">
        <f t="shared" si="23"/>
        <v>100</v>
      </c>
    </row>
    <row r="66" spans="3:19">
      <c r="C66" s="3" t="s">
        <v>24</v>
      </c>
      <c r="D66" s="4"/>
      <c r="E66" s="4"/>
      <c r="F66" s="4"/>
      <c r="G66" s="4"/>
      <c r="H66" s="4"/>
      <c r="I66" s="4"/>
      <c r="J66" s="4"/>
      <c r="K66" s="4"/>
      <c r="L66" s="11">
        <v>7.3</v>
      </c>
      <c r="M66" s="12">
        <v>20.3</v>
      </c>
      <c r="N66" s="12">
        <v>41.2</v>
      </c>
      <c r="O66" s="13">
        <v>31.3</v>
      </c>
      <c r="P66" s="11">
        <f t="shared" si="21"/>
        <v>27.6</v>
      </c>
      <c r="Q66" s="13">
        <f t="shared" si="22"/>
        <v>72.5</v>
      </c>
      <c r="R66" s="26">
        <f t="shared" si="20"/>
        <v>61.5</v>
      </c>
      <c r="S66" s="7">
        <f t="shared" si="23"/>
        <v>100.1</v>
      </c>
    </row>
    <row r="67" spans="3:19">
      <c r="C67" s="5" t="s">
        <v>25</v>
      </c>
      <c r="D67" s="6"/>
      <c r="E67" s="6"/>
      <c r="F67" s="6"/>
      <c r="G67" s="6"/>
      <c r="H67" s="6"/>
      <c r="I67" s="6"/>
      <c r="J67" s="6"/>
      <c r="K67" s="6"/>
      <c r="L67" s="14">
        <v>15</v>
      </c>
      <c r="M67" s="15">
        <v>38.799999999999997</v>
      </c>
      <c r="N67" s="15">
        <v>36</v>
      </c>
      <c r="O67" s="16">
        <v>10.3</v>
      </c>
      <c r="P67" s="14">
        <f t="shared" si="21"/>
        <v>53.8</v>
      </c>
      <c r="Q67" s="16">
        <f t="shared" si="22"/>
        <v>46.3</v>
      </c>
      <c r="R67" s="27">
        <f t="shared" si="20"/>
        <v>74.8</v>
      </c>
      <c r="S67" s="7">
        <f t="shared" si="23"/>
        <v>100.1</v>
      </c>
    </row>
    <row r="69" spans="3:19" ht="13.15" customHeight="1">
      <c r="C69" s="86" t="s">
        <v>113</v>
      </c>
      <c r="D69" s="86"/>
      <c r="E69" s="86"/>
      <c r="F69" s="86"/>
      <c r="G69" s="86"/>
      <c r="H69" s="86"/>
      <c r="I69" s="86"/>
      <c r="J69" s="86"/>
      <c r="K69" s="87"/>
      <c r="L69" s="80" t="s">
        <v>4</v>
      </c>
      <c r="M69" s="72" t="s">
        <v>5</v>
      </c>
      <c r="N69" s="72" t="s">
        <v>5</v>
      </c>
      <c r="O69" s="70" t="s">
        <v>6</v>
      </c>
      <c r="P69" s="80" t="s">
        <v>7</v>
      </c>
      <c r="Q69" s="70" t="s">
        <v>8</v>
      </c>
      <c r="R69" s="23" t="s">
        <v>31</v>
      </c>
    </row>
    <row r="70" spans="3:19">
      <c r="C70" s="88"/>
      <c r="D70" s="88"/>
      <c r="E70" s="88"/>
      <c r="F70" s="88"/>
      <c r="G70" s="88"/>
      <c r="H70" s="88"/>
      <c r="I70" s="88"/>
      <c r="J70" s="88"/>
      <c r="K70" s="89"/>
      <c r="L70" s="81"/>
      <c r="M70" s="73"/>
      <c r="N70" s="73"/>
      <c r="O70" s="71"/>
      <c r="P70" s="81"/>
      <c r="Q70" s="71"/>
      <c r="R70" s="24" t="s">
        <v>32</v>
      </c>
    </row>
    <row r="71" spans="3:19">
      <c r="C71" s="1" t="s">
        <v>19</v>
      </c>
      <c r="D71" s="2"/>
      <c r="E71" s="2"/>
      <c r="F71" s="2"/>
      <c r="G71" s="2"/>
      <c r="H71" s="2"/>
      <c r="I71" s="2"/>
      <c r="J71" s="2"/>
      <c r="K71" s="2"/>
      <c r="L71" s="8">
        <v>6.1</v>
      </c>
      <c r="M71" s="9">
        <v>28.2</v>
      </c>
      <c r="N71" s="9">
        <v>39.1</v>
      </c>
      <c r="O71" s="10">
        <v>26.6</v>
      </c>
      <c r="P71" s="8">
        <f>+L71+M71</f>
        <v>34.299999999999997</v>
      </c>
      <c r="Q71" s="10">
        <f>+N71+O71</f>
        <v>65.7</v>
      </c>
      <c r="R71" s="25">
        <f t="shared" ref="R71:R77" si="24">+M71+N71</f>
        <v>67.3</v>
      </c>
      <c r="S71" s="7">
        <f>+P71+Q71</f>
        <v>100</v>
      </c>
    </row>
    <row r="72" spans="3:19">
      <c r="C72" s="3" t="s">
        <v>20</v>
      </c>
      <c r="D72" s="4"/>
      <c r="E72" s="4"/>
      <c r="F72" s="4"/>
      <c r="G72" s="4"/>
      <c r="H72" s="4"/>
      <c r="I72" s="4"/>
      <c r="J72" s="4"/>
      <c r="K72" s="4"/>
      <c r="L72" s="11">
        <v>17.3</v>
      </c>
      <c r="M72" s="12">
        <v>39.4</v>
      </c>
      <c r="N72" s="12">
        <v>32.1</v>
      </c>
      <c r="O72" s="13">
        <v>11.2</v>
      </c>
      <c r="P72" s="11">
        <f t="shared" ref="P72:P77" si="25">+L72+M72</f>
        <v>56.7</v>
      </c>
      <c r="Q72" s="13">
        <f t="shared" ref="Q72:Q77" si="26">+N72+O72</f>
        <v>43.3</v>
      </c>
      <c r="R72" s="26">
        <f t="shared" si="24"/>
        <v>71.5</v>
      </c>
      <c r="S72" s="7">
        <f t="shared" ref="S72:S77" si="27">+P72+Q72</f>
        <v>100</v>
      </c>
    </row>
    <row r="73" spans="3:19">
      <c r="C73" s="3" t="s">
        <v>21</v>
      </c>
      <c r="D73" s="4"/>
      <c r="E73" s="4"/>
      <c r="F73" s="4"/>
      <c r="G73" s="4"/>
      <c r="H73" s="4"/>
      <c r="I73" s="4"/>
      <c r="J73" s="4"/>
      <c r="K73" s="4"/>
      <c r="L73" s="11">
        <v>27.5</v>
      </c>
      <c r="M73" s="12">
        <v>46.9</v>
      </c>
      <c r="N73" s="12">
        <v>17.399999999999999</v>
      </c>
      <c r="O73" s="13">
        <v>8.1999999999999993</v>
      </c>
      <c r="P73" s="11">
        <f t="shared" si="25"/>
        <v>74.400000000000006</v>
      </c>
      <c r="Q73" s="13">
        <f t="shared" si="26"/>
        <v>25.599999999999998</v>
      </c>
      <c r="R73" s="26">
        <f t="shared" si="24"/>
        <v>64.3</v>
      </c>
      <c r="S73" s="7">
        <f t="shared" si="27"/>
        <v>100</v>
      </c>
    </row>
    <row r="74" spans="3:19">
      <c r="C74" s="3" t="s">
        <v>22</v>
      </c>
      <c r="D74" s="4"/>
      <c r="E74" s="4"/>
      <c r="F74" s="4"/>
      <c r="G74" s="4"/>
      <c r="H74" s="4"/>
      <c r="I74" s="4"/>
      <c r="J74" s="4"/>
      <c r="K74" s="4"/>
      <c r="L74" s="11">
        <v>18.3</v>
      </c>
      <c r="M74" s="12">
        <v>49.5</v>
      </c>
      <c r="N74" s="12">
        <v>23</v>
      </c>
      <c r="O74" s="13">
        <v>9.1999999999999993</v>
      </c>
      <c r="P74" s="11">
        <f t="shared" si="25"/>
        <v>67.8</v>
      </c>
      <c r="Q74" s="13">
        <f t="shared" si="26"/>
        <v>32.200000000000003</v>
      </c>
      <c r="R74" s="26">
        <f t="shared" si="24"/>
        <v>72.5</v>
      </c>
      <c r="S74" s="7">
        <f t="shared" si="27"/>
        <v>100</v>
      </c>
    </row>
    <row r="75" spans="3:19">
      <c r="C75" s="3" t="s">
        <v>23</v>
      </c>
      <c r="D75" s="4"/>
      <c r="E75" s="4"/>
      <c r="F75" s="4"/>
      <c r="G75" s="4"/>
      <c r="H75" s="4"/>
      <c r="I75" s="4"/>
      <c r="J75" s="4"/>
      <c r="K75" s="4"/>
      <c r="L75" s="11">
        <v>14.3</v>
      </c>
      <c r="M75" s="12">
        <v>49.1</v>
      </c>
      <c r="N75" s="12">
        <v>30.9</v>
      </c>
      <c r="O75" s="13">
        <v>5.6</v>
      </c>
      <c r="P75" s="11">
        <f t="shared" si="25"/>
        <v>63.400000000000006</v>
      </c>
      <c r="Q75" s="13">
        <f t="shared" si="26"/>
        <v>36.5</v>
      </c>
      <c r="R75" s="26">
        <f t="shared" si="24"/>
        <v>80</v>
      </c>
      <c r="S75" s="7">
        <f t="shared" si="27"/>
        <v>99.9</v>
      </c>
    </row>
    <row r="76" spans="3:19">
      <c r="C76" s="3" t="s">
        <v>24</v>
      </c>
      <c r="D76" s="4"/>
      <c r="E76" s="4"/>
      <c r="F76" s="4"/>
      <c r="G76" s="4"/>
      <c r="H76" s="4"/>
      <c r="I76" s="4"/>
      <c r="J76" s="4"/>
      <c r="K76" s="4"/>
      <c r="L76" s="11">
        <v>13.4</v>
      </c>
      <c r="M76" s="12">
        <v>41.7</v>
      </c>
      <c r="N76" s="12">
        <v>33.700000000000003</v>
      </c>
      <c r="O76" s="13">
        <v>11.1</v>
      </c>
      <c r="P76" s="11">
        <f t="shared" si="25"/>
        <v>55.1</v>
      </c>
      <c r="Q76" s="13">
        <f t="shared" si="26"/>
        <v>44.800000000000004</v>
      </c>
      <c r="R76" s="26">
        <f t="shared" si="24"/>
        <v>75.400000000000006</v>
      </c>
      <c r="S76" s="7">
        <f t="shared" si="27"/>
        <v>99.9</v>
      </c>
    </row>
    <row r="77" spans="3:19">
      <c r="C77" s="5" t="s">
        <v>25</v>
      </c>
      <c r="D77" s="6"/>
      <c r="E77" s="6"/>
      <c r="F77" s="6"/>
      <c r="G77" s="6"/>
      <c r="H77" s="6"/>
      <c r="I77" s="6"/>
      <c r="J77" s="6"/>
      <c r="K77" s="6"/>
      <c r="L77" s="14">
        <v>18.8</v>
      </c>
      <c r="M77" s="15">
        <v>40.4</v>
      </c>
      <c r="N77" s="15">
        <v>32</v>
      </c>
      <c r="O77" s="16">
        <v>8.8000000000000007</v>
      </c>
      <c r="P77" s="14">
        <f t="shared" si="25"/>
        <v>59.2</v>
      </c>
      <c r="Q77" s="16">
        <f t="shared" si="26"/>
        <v>40.799999999999997</v>
      </c>
      <c r="R77" s="27">
        <f t="shared" si="24"/>
        <v>72.400000000000006</v>
      </c>
      <c r="S77" s="7">
        <f t="shared" si="27"/>
        <v>100</v>
      </c>
    </row>
    <row r="79" spans="3:19" ht="13.15" customHeight="1">
      <c r="C79" s="86" t="s">
        <v>114</v>
      </c>
      <c r="D79" s="86"/>
      <c r="E79" s="86"/>
      <c r="F79" s="86"/>
      <c r="G79" s="86"/>
      <c r="H79" s="86"/>
      <c r="I79" s="86"/>
      <c r="J79" s="86"/>
      <c r="K79" s="87"/>
      <c r="L79" s="80" t="s">
        <v>4</v>
      </c>
      <c r="M79" s="72" t="s">
        <v>5</v>
      </c>
      <c r="N79" s="72" t="s">
        <v>5</v>
      </c>
      <c r="O79" s="70" t="s">
        <v>6</v>
      </c>
      <c r="P79" s="80" t="s">
        <v>7</v>
      </c>
      <c r="Q79" s="70" t="s">
        <v>8</v>
      </c>
      <c r="R79" s="23" t="s">
        <v>31</v>
      </c>
    </row>
    <row r="80" spans="3:19">
      <c r="C80" s="88"/>
      <c r="D80" s="88"/>
      <c r="E80" s="88"/>
      <c r="F80" s="88"/>
      <c r="G80" s="88"/>
      <c r="H80" s="88"/>
      <c r="I80" s="88"/>
      <c r="J80" s="88"/>
      <c r="K80" s="89"/>
      <c r="L80" s="81"/>
      <c r="M80" s="73"/>
      <c r="N80" s="73"/>
      <c r="O80" s="71"/>
      <c r="P80" s="81"/>
      <c r="Q80" s="71"/>
      <c r="R80" s="24" t="s">
        <v>32</v>
      </c>
    </row>
    <row r="81" spans="3:19">
      <c r="C81" s="1" t="s">
        <v>19</v>
      </c>
      <c r="D81" s="2"/>
      <c r="E81" s="2"/>
      <c r="F81" s="2"/>
      <c r="G81" s="2"/>
      <c r="H81" s="2"/>
      <c r="I81" s="2"/>
      <c r="J81" s="2"/>
      <c r="K81" s="2"/>
      <c r="L81" s="8">
        <v>19.8</v>
      </c>
      <c r="M81" s="9">
        <v>41.9</v>
      </c>
      <c r="N81" s="9">
        <v>20.7</v>
      </c>
      <c r="O81" s="10">
        <v>17.600000000000001</v>
      </c>
      <c r="P81" s="8">
        <f>+L81+M81</f>
        <v>61.7</v>
      </c>
      <c r="Q81" s="10">
        <f>+N81+O81</f>
        <v>38.299999999999997</v>
      </c>
      <c r="R81" s="25">
        <f t="shared" ref="R81:R87" si="28">+M81+N81</f>
        <v>62.599999999999994</v>
      </c>
      <c r="S81" s="7">
        <f>+P81+Q81</f>
        <v>100</v>
      </c>
    </row>
    <row r="82" spans="3:19">
      <c r="C82" s="3" t="s">
        <v>20</v>
      </c>
      <c r="D82" s="4"/>
      <c r="E82" s="4"/>
      <c r="F82" s="4"/>
      <c r="G82" s="4"/>
      <c r="H82" s="4"/>
      <c r="I82" s="4"/>
      <c r="J82" s="4"/>
      <c r="K82" s="4"/>
      <c r="L82" s="11">
        <v>33.6</v>
      </c>
      <c r="M82" s="12">
        <v>40.700000000000003</v>
      </c>
      <c r="N82" s="12">
        <v>16.8</v>
      </c>
      <c r="O82" s="13">
        <v>8.9</v>
      </c>
      <c r="P82" s="11">
        <f t="shared" ref="P82:P87" si="29">+L82+M82</f>
        <v>74.300000000000011</v>
      </c>
      <c r="Q82" s="13">
        <f t="shared" ref="Q82:Q87" si="30">+N82+O82</f>
        <v>25.700000000000003</v>
      </c>
      <c r="R82" s="26">
        <f t="shared" si="28"/>
        <v>57.5</v>
      </c>
      <c r="S82" s="7">
        <f t="shared" ref="S82:S87" si="31">+P82+Q82</f>
        <v>100.00000000000001</v>
      </c>
    </row>
    <row r="83" spans="3:19">
      <c r="C83" s="3" t="s">
        <v>21</v>
      </c>
      <c r="D83" s="4"/>
      <c r="E83" s="4"/>
      <c r="F83" s="4"/>
      <c r="G83" s="4"/>
      <c r="H83" s="4"/>
      <c r="I83" s="4"/>
      <c r="J83" s="4"/>
      <c r="K83" s="4"/>
      <c r="L83" s="11">
        <v>39.6</v>
      </c>
      <c r="M83" s="12">
        <v>33.4</v>
      </c>
      <c r="N83" s="12">
        <v>14.3</v>
      </c>
      <c r="O83" s="13">
        <v>12.7</v>
      </c>
      <c r="P83" s="11">
        <f t="shared" si="29"/>
        <v>73</v>
      </c>
      <c r="Q83" s="13">
        <f t="shared" si="30"/>
        <v>27</v>
      </c>
      <c r="R83" s="26">
        <f t="shared" si="28"/>
        <v>47.7</v>
      </c>
      <c r="S83" s="7">
        <f t="shared" si="31"/>
        <v>100</v>
      </c>
    </row>
    <row r="84" spans="3:19">
      <c r="C84" s="3" t="s">
        <v>22</v>
      </c>
      <c r="D84" s="4"/>
      <c r="E84" s="4"/>
      <c r="F84" s="4"/>
      <c r="G84" s="4"/>
      <c r="H84" s="4"/>
      <c r="I84" s="4"/>
      <c r="J84" s="4"/>
      <c r="K84" s="4"/>
      <c r="L84" s="11">
        <v>31.2</v>
      </c>
      <c r="M84" s="12">
        <v>42.9</v>
      </c>
      <c r="N84" s="12">
        <v>16</v>
      </c>
      <c r="O84" s="13">
        <v>10</v>
      </c>
      <c r="P84" s="11">
        <f t="shared" si="29"/>
        <v>74.099999999999994</v>
      </c>
      <c r="Q84" s="13">
        <f t="shared" si="30"/>
        <v>26</v>
      </c>
      <c r="R84" s="26">
        <f t="shared" si="28"/>
        <v>58.9</v>
      </c>
      <c r="S84" s="7">
        <f t="shared" si="31"/>
        <v>100.1</v>
      </c>
    </row>
    <row r="85" spans="3:19">
      <c r="C85" s="3" t="s">
        <v>23</v>
      </c>
      <c r="D85" s="4"/>
      <c r="E85" s="4"/>
      <c r="F85" s="4"/>
      <c r="G85" s="4"/>
      <c r="H85" s="4"/>
      <c r="I85" s="4"/>
      <c r="J85" s="4"/>
      <c r="K85" s="4"/>
      <c r="L85" s="11">
        <v>30.4</v>
      </c>
      <c r="M85" s="12">
        <v>34.1</v>
      </c>
      <c r="N85" s="12">
        <v>14.9</v>
      </c>
      <c r="O85" s="13">
        <v>20.6</v>
      </c>
      <c r="P85" s="11">
        <f t="shared" si="29"/>
        <v>64.5</v>
      </c>
      <c r="Q85" s="13">
        <f t="shared" si="30"/>
        <v>35.5</v>
      </c>
      <c r="R85" s="26">
        <f t="shared" si="28"/>
        <v>49</v>
      </c>
      <c r="S85" s="7">
        <f t="shared" si="31"/>
        <v>100</v>
      </c>
    </row>
    <row r="86" spans="3:19">
      <c r="C86" s="3" t="s">
        <v>24</v>
      </c>
      <c r="D86" s="4"/>
      <c r="E86" s="4"/>
      <c r="F86" s="4"/>
      <c r="G86" s="4"/>
      <c r="H86" s="4"/>
      <c r="I86" s="4"/>
      <c r="J86" s="4"/>
      <c r="K86" s="4"/>
      <c r="L86" s="11">
        <v>39.299999999999997</v>
      </c>
      <c r="M86" s="12">
        <v>41.7</v>
      </c>
      <c r="N86" s="12">
        <v>11.9</v>
      </c>
      <c r="O86" s="13">
        <v>7.2</v>
      </c>
      <c r="P86" s="11">
        <f t="shared" si="29"/>
        <v>81</v>
      </c>
      <c r="Q86" s="13">
        <f t="shared" si="30"/>
        <v>19.100000000000001</v>
      </c>
      <c r="R86" s="26">
        <f t="shared" si="28"/>
        <v>53.6</v>
      </c>
      <c r="S86" s="7">
        <f t="shared" si="31"/>
        <v>100.1</v>
      </c>
    </row>
    <row r="87" spans="3:19">
      <c r="C87" s="5" t="s">
        <v>25</v>
      </c>
      <c r="D87" s="6"/>
      <c r="E87" s="6"/>
      <c r="F87" s="6"/>
      <c r="G87" s="6"/>
      <c r="H87" s="6"/>
      <c r="I87" s="6"/>
      <c r="J87" s="6"/>
      <c r="K87" s="6"/>
      <c r="L87" s="14">
        <v>33</v>
      </c>
      <c r="M87" s="15">
        <v>36.1</v>
      </c>
      <c r="N87" s="15">
        <v>22.3</v>
      </c>
      <c r="O87" s="16">
        <v>8.6</v>
      </c>
      <c r="P87" s="14">
        <f t="shared" si="29"/>
        <v>69.099999999999994</v>
      </c>
      <c r="Q87" s="16">
        <f t="shared" si="30"/>
        <v>30.9</v>
      </c>
      <c r="R87" s="27">
        <f t="shared" si="28"/>
        <v>58.400000000000006</v>
      </c>
      <c r="S87" s="7">
        <f t="shared" si="31"/>
        <v>100</v>
      </c>
    </row>
    <row r="89" spans="3:19" ht="13.15" customHeight="1">
      <c r="C89" s="86" t="s">
        <v>115</v>
      </c>
      <c r="D89" s="86"/>
      <c r="E89" s="86"/>
      <c r="F89" s="86"/>
      <c r="G89" s="86"/>
      <c r="H89" s="86"/>
      <c r="I89" s="86"/>
      <c r="J89" s="86"/>
      <c r="K89" s="87"/>
      <c r="L89" s="80" t="s">
        <v>4</v>
      </c>
      <c r="M89" s="72" t="s">
        <v>5</v>
      </c>
      <c r="N89" s="72" t="s">
        <v>5</v>
      </c>
      <c r="O89" s="70" t="s">
        <v>6</v>
      </c>
      <c r="P89" s="80" t="s">
        <v>7</v>
      </c>
      <c r="Q89" s="70" t="s">
        <v>8</v>
      </c>
      <c r="R89" s="23" t="s">
        <v>31</v>
      </c>
    </row>
    <row r="90" spans="3:19">
      <c r="C90" s="88"/>
      <c r="D90" s="88"/>
      <c r="E90" s="88"/>
      <c r="F90" s="88"/>
      <c r="G90" s="88"/>
      <c r="H90" s="88"/>
      <c r="I90" s="88"/>
      <c r="J90" s="88"/>
      <c r="K90" s="89"/>
      <c r="L90" s="81"/>
      <c r="M90" s="73"/>
      <c r="N90" s="73"/>
      <c r="O90" s="71"/>
      <c r="P90" s="81"/>
      <c r="Q90" s="71"/>
      <c r="R90" s="24" t="s">
        <v>32</v>
      </c>
    </row>
    <row r="91" spans="3:19">
      <c r="C91" s="1" t="s">
        <v>19</v>
      </c>
      <c r="D91" s="2"/>
      <c r="E91" s="2"/>
      <c r="F91" s="2"/>
      <c r="G91" s="2"/>
      <c r="H91" s="2"/>
      <c r="I91" s="2"/>
      <c r="J91" s="2"/>
      <c r="K91" s="2"/>
      <c r="L91" s="8">
        <v>17.399999999999999</v>
      </c>
      <c r="M91" s="9">
        <v>48.8</v>
      </c>
      <c r="N91" s="9">
        <v>22.4</v>
      </c>
      <c r="O91" s="10">
        <v>11.4</v>
      </c>
      <c r="P91" s="8">
        <f>+L91+M91</f>
        <v>66.199999999999989</v>
      </c>
      <c r="Q91" s="10">
        <f>+N91+O91</f>
        <v>33.799999999999997</v>
      </c>
      <c r="R91" s="25">
        <f t="shared" ref="R91:R97" si="32">+M91+N91</f>
        <v>71.199999999999989</v>
      </c>
      <c r="S91" s="7">
        <f>+P91+Q91</f>
        <v>99.999999999999986</v>
      </c>
    </row>
    <row r="92" spans="3:19">
      <c r="C92" s="3" t="s">
        <v>20</v>
      </c>
      <c r="D92" s="4"/>
      <c r="E92" s="4"/>
      <c r="F92" s="4"/>
      <c r="G92" s="4"/>
      <c r="H92" s="4"/>
      <c r="I92" s="4"/>
      <c r="J92" s="4"/>
      <c r="K92" s="4"/>
      <c r="L92" s="11">
        <v>34.200000000000003</v>
      </c>
      <c r="M92" s="12">
        <v>47.4</v>
      </c>
      <c r="N92" s="12">
        <v>15.1</v>
      </c>
      <c r="O92" s="13">
        <v>3.3</v>
      </c>
      <c r="P92" s="11">
        <f t="shared" ref="P92:P97" si="33">+L92+M92</f>
        <v>81.599999999999994</v>
      </c>
      <c r="Q92" s="13">
        <f t="shared" ref="Q92:Q97" si="34">+N92+O92</f>
        <v>18.399999999999999</v>
      </c>
      <c r="R92" s="26">
        <f t="shared" si="32"/>
        <v>62.5</v>
      </c>
      <c r="S92" s="7">
        <f t="shared" ref="S92:S97" si="35">+P92+Q92</f>
        <v>100</v>
      </c>
    </row>
    <row r="93" spans="3:19">
      <c r="C93" s="3" t="s">
        <v>21</v>
      </c>
      <c r="D93" s="4"/>
      <c r="E93" s="4"/>
      <c r="F93" s="4"/>
      <c r="G93" s="4"/>
      <c r="H93" s="4"/>
      <c r="I93" s="4"/>
      <c r="J93" s="4"/>
      <c r="K93" s="4"/>
      <c r="L93" s="11">
        <v>47.8</v>
      </c>
      <c r="M93" s="12">
        <v>39</v>
      </c>
      <c r="N93" s="12">
        <v>9.8000000000000007</v>
      </c>
      <c r="O93" s="13">
        <v>3.4</v>
      </c>
      <c r="P93" s="11">
        <f t="shared" si="33"/>
        <v>86.8</v>
      </c>
      <c r="Q93" s="13">
        <f t="shared" si="34"/>
        <v>13.200000000000001</v>
      </c>
      <c r="R93" s="26">
        <f t="shared" si="32"/>
        <v>48.8</v>
      </c>
      <c r="S93" s="7">
        <f t="shared" si="35"/>
        <v>100</v>
      </c>
    </row>
    <row r="94" spans="3:19">
      <c r="C94" s="3" t="s">
        <v>22</v>
      </c>
      <c r="D94" s="4"/>
      <c r="E94" s="4"/>
      <c r="F94" s="4"/>
      <c r="G94" s="4"/>
      <c r="H94" s="4"/>
      <c r="I94" s="4"/>
      <c r="J94" s="4"/>
      <c r="K94" s="4"/>
      <c r="L94" s="11">
        <v>36.5</v>
      </c>
      <c r="M94" s="12">
        <v>49.5</v>
      </c>
      <c r="N94" s="12">
        <v>10.7</v>
      </c>
      <c r="O94" s="13">
        <v>3.2</v>
      </c>
      <c r="P94" s="11">
        <f t="shared" si="33"/>
        <v>86</v>
      </c>
      <c r="Q94" s="13">
        <f t="shared" si="34"/>
        <v>13.899999999999999</v>
      </c>
      <c r="R94" s="26">
        <f t="shared" si="32"/>
        <v>60.2</v>
      </c>
      <c r="S94" s="7">
        <f t="shared" si="35"/>
        <v>99.9</v>
      </c>
    </row>
    <row r="95" spans="3:19">
      <c r="C95" s="3" t="s">
        <v>23</v>
      </c>
      <c r="D95" s="4"/>
      <c r="E95" s="4"/>
      <c r="F95" s="4"/>
      <c r="G95" s="4"/>
      <c r="H95" s="4"/>
      <c r="I95" s="4"/>
      <c r="J95" s="4"/>
      <c r="K95" s="4"/>
      <c r="L95" s="11">
        <v>30.9</v>
      </c>
      <c r="M95" s="12">
        <v>55.3</v>
      </c>
      <c r="N95" s="12">
        <v>11.5</v>
      </c>
      <c r="O95" s="13">
        <v>2.2999999999999998</v>
      </c>
      <c r="P95" s="11">
        <f t="shared" si="33"/>
        <v>86.199999999999989</v>
      </c>
      <c r="Q95" s="13">
        <f t="shared" si="34"/>
        <v>13.8</v>
      </c>
      <c r="R95" s="26">
        <f t="shared" si="32"/>
        <v>66.8</v>
      </c>
      <c r="S95" s="7">
        <f t="shared" si="35"/>
        <v>99.999999999999986</v>
      </c>
    </row>
    <row r="96" spans="3:19">
      <c r="C96" s="3" t="s">
        <v>24</v>
      </c>
      <c r="D96" s="4"/>
      <c r="E96" s="4"/>
      <c r="F96" s="4"/>
      <c r="G96" s="4"/>
      <c r="H96" s="4"/>
      <c r="I96" s="4"/>
      <c r="J96" s="4"/>
      <c r="K96" s="4"/>
      <c r="L96" s="11">
        <v>34</v>
      </c>
      <c r="M96" s="12">
        <v>53.4</v>
      </c>
      <c r="N96" s="12">
        <v>9.5</v>
      </c>
      <c r="O96" s="13">
        <v>3.1</v>
      </c>
      <c r="P96" s="11">
        <f t="shared" si="33"/>
        <v>87.4</v>
      </c>
      <c r="Q96" s="13">
        <f t="shared" si="34"/>
        <v>12.6</v>
      </c>
      <c r="R96" s="26">
        <f t="shared" si="32"/>
        <v>62.9</v>
      </c>
      <c r="S96" s="7">
        <f t="shared" si="35"/>
        <v>100</v>
      </c>
    </row>
    <row r="97" spans="3:19">
      <c r="C97" s="5" t="s">
        <v>25</v>
      </c>
      <c r="D97" s="6"/>
      <c r="E97" s="6"/>
      <c r="F97" s="6"/>
      <c r="G97" s="6"/>
      <c r="H97" s="6"/>
      <c r="I97" s="6"/>
      <c r="J97" s="6"/>
      <c r="K97" s="6"/>
      <c r="L97" s="14">
        <v>37.5</v>
      </c>
      <c r="M97" s="15">
        <v>44.5</v>
      </c>
      <c r="N97" s="15">
        <v>15.2</v>
      </c>
      <c r="O97" s="16">
        <v>2.7</v>
      </c>
      <c r="P97" s="14">
        <f t="shared" si="33"/>
        <v>82</v>
      </c>
      <c r="Q97" s="16">
        <f t="shared" si="34"/>
        <v>17.899999999999999</v>
      </c>
      <c r="R97" s="27">
        <f t="shared" si="32"/>
        <v>59.7</v>
      </c>
      <c r="S97" s="7">
        <f t="shared" si="35"/>
        <v>99.9</v>
      </c>
    </row>
    <row r="99" spans="3:19" ht="13.15" customHeight="1">
      <c r="C99" s="86" t="s">
        <v>116</v>
      </c>
      <c r="D99" s="86"/>
      <c r="E99" s="86"/>
      <c r="F99" s="86"/>
      <c r="G99" s="86"/>
      <c r="H99" s="86"/>
      <c r="I99" s="86"/>
      <c r="J99" s="86"/>
      <c r="K99" s="87"/>
      <c r="L99" s="80" t="s">
        <v>4</v>
      </c>
      <c r="M99" s="72" t="s">
        <v>5</v>
      </c>
      <c r="N99" s="72" t="s">
        <v>5</v>
      </c>
      <c r="O99" s="70" t="s">
        <v>6</v>
      </c>
      <c r="P99" s="80" t="s">
        <v>7</v>
      </c>
      <c r="Q99" s="70" t="s">
        <v>8</v>
      </c>
      <c r="R99" s="23" t="s">
        <v>31</v>
      </c>
    </row>
    <row r="100" spans="3:19">
      <c r="C100" s="88"/>
      <c r="D100" s="88"/>
      <c r="E100" s="88"/>
      <c r="F100" s="88"/>
      <c r="G100" s="88"/>
      <c r="H100" s="88"/>
      <c r="I100" s="88"/>
      <c r="J100" s="88"/>
      <c r="K100" s="89"/>
      <c r="L100" s="81"/>
      <c r="M100" s="73"/>
      <c r="N100" s="73"/>
      <c r="O100" s="71"/>
      <c r="P100" s="81"/>
      <c r="Q100" s="71"/>
      <c r="R100" s="24" t="s">
        <v>32</v>
      </c>
    </row>
    <row r="101" spans="3:19">
      <c r="C101" s="1" t="s">
        <v>19</v>
      </c>
      <c r="D101" s="2"/>
      <c r="E101" s="2"/>
      <c r="F101" s="2"/>
      <c r="G101" s="2"/>
      <c r="H101" s="2"/>
      <c r="I101" s="2"/>
      <c r="J101" s="2"/>
      <c r="K101" s="2"/>
      <c r="L101" s="8">
        <v>24.4</v>
      </c>
      <c r="M101" s="9">
        <v>40.6</v>
      </c>
      <c r="N101" s="9">
        <v>19.600000000000001</v>
      </c>
      <c r="O101" s="10">
        <v>15.4</v>
      </c>
      <c r="P101" s="8">
        <f>+L101+M101</f>
        <v>65</v>
      </c>
      <c r="Q101" s="10">
        <f>+N101+O101</f>
        <v>35</v>
      </c>
      <c r="R101" s="25">
        <f t="shared" ref="R101:R107" si="36">+M101+N101</f>
        <v>60.2</v>
      </c>
      <c r="S101" s="7">
        <f>+P101+Q101</f>
        <v>100</v>
      </c>
    </row>
    <row r="102" spans="3:19">
      <c r="C102" s="3" t="s">
        <v>20</v>
      </c>
      <c r="D102" s="4"/>
      <c r="E102" s="4"/>
      <c r="F102" s="4"/>
      <c r="G102" s="4"/>
      <c r="H102" s="4"/>
      <c r="I102" s="4"/>
      <c r="J102" s="4"/>
      <c r="K102" s="4"/>
      <c r="L102" s="11">
        <v>39.299999999999997</v>
      </c>
      <c r="M102" s="12">
        <v>36.299999999999997</v>
      </c>
      <c r="N102" s="12">
        <v>16.8</v>
      </c>
      <c r="O102" s="13">
        <v>7.7</v>
      </c>
      <c r="P102" s="11">
        <f t="shared" ref="P102:P107" si="37">+L102+M102</f>
        <v>75.599999999999994</v>
      </c>
      <c r="Q102" s="13">
        <f t="shared" ref="Q102:Q107" si="38">+N102+O102</f>
        <v>24.5</v>
      </c>
      <c r="R102" s="26">
        <f t="shared" si="36"/>
        <v>53.099999999999994</v>
      </c>
      <c r="S102" s="7">
        <f t="shared" ref="S102:S107" si="39">+P102+Q102</f>
        <v>100.1</v>
      </c>
    </row>
    <row r="103" spans="3:19">
      <c r="C103" s="3" t="s">
        <v>21</v>
      </c>
      <c r="D103" s="4"/>
      <c r="E103" s="4"/>
      <c r="F103" s="4"/>
      <c r="G103" s="4"/>
      <c r="H103" s="4"/>
      <c r="I103" s="4"/>
      <c r="J103" s="4"/>
      <c r="K103" s="4"/>
      <c r="L103" s="11">
        <v>44.5</v>
      </c>
      <c r="M103" s="12">
        <v>36.1</v>
      </c>
      <c r="N103" s="12">
        <v>10.9</v>
      </c>
      <c r="O103" s="13">
        <v>8.5</v>
      </c>
      <c r="P103" s="11">
        <f t="shared" si="37"/>
        <v>80.599999999999994</v>
      </c>
      <c r="Q103" s="13">
        <f t="shared" si="38"/>
        <v>19.399999999999999</v>
      </c>
      <c r="R103" s="26">
        <f t="shared" si="36"/>
        <v>47</v>
      </c>
      <c r="S103" s="7">
        <f t="shared" si="39"/>
        <v>100</v>
      </c>
    </row>
    <row r="104" spans="3:19">
      <c r="C104" s="3" t="s">
        <v>22</v>
      </c>
      <c r="D104" s="4"/>
      <c r="E104" s="4"/>
      <c r="F104" s="4"/>
      <c r="G104" s="4"/>
      <c r="H104" s="4"/>
      <c r="I104" s="4"/>
      <c r="J104" s="4"/>
      <c r="K104" s="4"/>
      <c r="L104" s="11">
        <v>36.299999999999997</v>
      </c>
      <c r="M104" s="12">
        <v>39.700000000000003</v>
      </c>
      <c r="N104" s="12">
        <v>15.5</v>
      </c>
      <c r="O104" s="13">
        <v>8.5</v>
      </c>
      <c r="P104" s="11">
        <f t="shared" si="37"/>
        <v>76</v>
      </c>
      <c r="Q104" s="13">
        <f t="shared" si="38"/>
        <v>24</v>
      </c>
      <c r="R104" s="26">
        <f t="shared" si="36"/>
        <v>55.2</v>
      </c>
      <c r="S104" s="7">
        <f t="shared" si="39"/>
        <v>100</v>
      </c>
    </row>
    <row r="105" spans="3:19">
      <c r="C105" s="3" t="s">
        <v>23</v>
      </c>
      <c r="D105" s="4"/>
      <c r="E105" s="4"/>
      <c r="F105" s="4"/>
      <c r="G105" s="4"/>
      <c r="H105" s="4"/>
      <c r="I105" s="4"/>
      <c r="J105" s="4"/>
      <c r="K105" s="4"/>
      <c r="L105" s="11">
        <v>29.9</v>
      </c>
      <c r="M105" s="12">
        <v>35.1</v>
      </c>
      <c r="N105" s="12">
        <v>16</v>
      </c>
      <c r="O105" s="13">
        <v>19.100000000000001</v>
      </c>
      <c r="P105" s="11">
        <f t="shared" si="37"/>
        <v>65</v>
      </c>
      <c r="Q105" s="13">
        <f t="shared" si="38"/>
        <v>35.1</v>
      </c>
      <c r="R105" s="26">
        <f t="shared" si="36"/>
        <v>51.1</v>
      </c>
      <c r="S105" s="7">
        <f t="shared" si="39"/>
        <v>100.1</v>
      </c>
    </row>
    <row r="106" spans="3:19">
      <c r="C106" s="3" t="s">
        <v>24</v>
      </c>
      <c r="D106" s="4"/>
      <c r="E106" s="4"/>
      <c r="F106" s="4"/>
      <c r="G106" s="4"/>
      <c r="H106" s="4"/>
      <c r="I106" s="4"/>
      <c r="J106" s="4"/>
      <c r="K106" s="4"/>
      <c r="L106" s="11">
        <v>35.5</v>
      </c>
      <c r="M106" s="12">
        <v>40.299999999999997</v>
      </c>
      <c r="N106" s="12">
        <v>17.399999999999999</v>
      </c>
      <c r="O106" s="13">
        <v>6.9</v>
      </c>
      <c r="P106" s="11">
        <f t="shared" si="37"/>
        <v>75.8</v>
      </c>
      <c r="Q106" s="13">
        <f t="shared" si="38"/>
        <v>24.299999999999997</v>
      </c>
      <c r="R106" s="26">
        <f t="shared" si="36"/>
        <v>57.699999999999996</v>
      </c>
      <c r="S106" s="7">
        <f t="shared" si="39"/>
        <v>100.1</v>
      </c>
    </row>
    <row r="107" spans="3:19">
      <c r="C107" s="5" t="s">
        <v>25</v>
      </c>
      <c r="D107" s="6"/>
      <c r="E107" s="6"/>
      <c r="F107" s="6"/>
      <c r="G107" s="6"/>
      <c r="H107" s="6"/>
      <c r="I107" s="6"/>
      <c r="J107" s="6"/>
      <c r="K107" s="6"/>
      <c r="L107" s="14">
        <v>33.1</v>
      </c>
      <c r="M107" s="15">
        <v>34</v>
      </c>
      <c r="N107" s="15">
        <v>23.6</v>
      </c>
      <c r="O107" s="16">
        <v>9.3000000000000007</v>
      </c>
      <c r="P107" s="14">
        <f t="shared" si="37"/>
        <v>67.099999999999994</v>
      </c>
      <c r="Q107" s="16">
        <f t="shared" si="38"/>
        <v>32.900000000000006</v>
      </c>
      <c r="R107" s="27">
        <f t="shared" si="36"/>
        <v>57.6</v>
      </c>
      <c r="S107" s="7">
        <f t="shared" si="39"/>
        <v>100</v>
      </c>
    </row>
    <row r="109" spans="3:19" ht="13.15" customHeight="1">
      <c r="C109" s="86" t="s">
        <v>117</v>
      </c>
      <c r="D109" s="86"/>
      <c r="E109" s="86"/>
      <c r="F109" s="86"/>
      <c r="G109" s="86"/>
      <c r="H109" s="86"/>
      <c r="I109" s="86"/>
      <c r="J109" s="86"/>
      <c r="K109" s="87"/>
      <c r="L109" s="80" t="s">
        <v>4</v>
      </c>
      <c r="M109" s="72" t="s">
        <v>5</v>
      </c>
      <c r="N109" s="72" t="s">
        <v>5</v>
      </c>
      <c r="O109" s="70" t="s">
        <v>6</v>
      </c>
      <c r="P109" s="80" t="s">
        <v>7</v>
      </c>
      <c r="Q109" s="70" t="s">
        <v>8</v>
      </c>
      <c r="R109" s="23" t="s">
        <v>31</v>
      </c>
    </row>
    <row r="110" spans="3:19">
      <c r="C110" s="88"/>
      <c r="D110" s="88"/>
      <c r="E110" s="88"/>
      <c r="F110" s="88"/>
      <c r="G110" s="88"/>
      <c r="H110" s="88"/>
      <c r="I110" s="88"/>
      <c r="J110" s="88"/>
      <c r="K110" s="89"/>
      <c r="L110" s="81"/>
      <c r="M110" s="73"/>
      <c r="N110" s="73"/>
      <c r="O110" s="71"/>
      <c r="P110" s="81"/>
      <c r="Q110" s="71"/>
      <c r="R110" s="24" t="s">
        <v>32</v>
      </c>
    </row>
    <row r="111" spans="3:19">
      <c r="C111" s="1" t="s">
        <v>19</v>
      </c>
      <c r="D111" s="2"/>
      <c r="E111" s="2"/>
      <c r="F111" s="2"/>
      <c r="G111" s="2"/>
      <c r="H111" s="2"/>
      <c r="I111" s="2"/>
      <c r="J111" s="2"/>
      <c r="K111" s="2"/>
      <c r="L111" s="8">
        <v>7.5</v>
      </c>
      <c r="M111" s="9">
        <v>25.4</v>
      </c>
      <c r="N111" s="9">
        <v>43.6</v>
      </c>
      <c r="O111" s="10">
        <v>23.6</v>
      </c>
      <c r="P111" s="8">
        <f>+L111+M111</f>
        <v>32.9</v>
      </c>
      <c r="Q111" s="10">
        <f>+N111+O111</f>
        <v>67.2</v>
      </c>
      <c r="R111" s="25">
        <f t="shared" ref="R111:R117" si="40">+M111+N111</f>
        <v>69</v>
      </c>
      <c r="S111" s="7">
        <f>+P111+Q111</f>
        <v>100.1</v>
      </c>
    </row>
    <row r="112" spans="3:19">
      <c r="C112" s="3" t="s">
        <v>20</v>
      </c>
      <c r="D112" s="4"/>
      <c r="E112" s="4"/>
      <c r="F112" s="4"/>
      <c r="G112" s="4"/>
      <c r="H112" s="4"/>
      <c r="I112" s="4"/>
      <c r="J112" s="4"/>
      <c r="K112" s="4"/>
      <c r="L112" s="11">
        <v>20.8</v>
      </c>
      <c r="M112" s="12">
        <v>41</v>
      </c>
      <c r="N112" s="12">
        <v>30.9</v>
      </c>
      <c r="O112" s="13">
        <v>7.3</v>
      </c>
      <c r="P112" s="11">
        <f t="shared" ref="P112:P117" si="41">+L112+M112</f>
        <v>61.8</v>
      </c>
      <c r="Q112" s="13">
        <f t="shared" ref="Q112:Q117" si="42">+N112+O112</f>
        <v>38.199999999999996</v>
      </c>
      <c r="R112" s="26">
        <f t="shared" si="40"/>
        <v>71.900000000000006</v>
      </c>
      <c r="S112" s="7">
        <f t="shared" ref="S112:S117" si="43">+P112+Q112</f>
        <v>100</v>
      </c>
    </row>
    <row r="113" spans="3:19">
      <c r="C113" s="3" t="s">
        <v>21</v>
      </c>
      <c r="D113" s="4"/>
      <c r="E113" s="4"/>
      <c r="F113" s="4"/>
      <c r="G113" s="4"/>
      <c r="H113" s="4"/>
      <c r="I113" s="4"/>
      <c r="J113" s="4"/>
      <c r="K113" s="4"/>
      <c r="L113" s="11">
        <v>38.299999999999997</v>
      </c>
      <c r="M113" s="12">
        <v>44.5</v>
      </c>
      <c r="N113" s="12">
        <v>12.3</v>
      </c>
      <c r="O113" s="13">
        <v>4.9000000000000004</v>
      </c>
      <c r="P113" s="11">
        <f t="shared" si="41"/>
        <v>82.8</v>
      </c>
      <c r="Q113" s="13">
        <f t="shared" si="42"/>
        <v>17.200000000000003</v>
      </c>
      <c r="R113" s="26">
        <f t="shared" si="40"/>
        <v>56.8</v>
      </c>
      <c r="S113" s="7">
        <f t="shared" si="43"/>
        <v>100</v>
      </c>
    </row>
    <row r="114" spans="3:19">
      <c r="C114" s="3" t="s">
        <v>22</v>
      </c>
      <c r="D114" s="4"/>
      <c r="E114" s="4"/>
      <c r="F114" s="4"/>
      <c r="G114" s="4"/>
      <c r="H114" s="4"/>
      <c r="I114" s="4"/>
      <c r="J114" s="4"/>
      <c r="K114" s="4"/>
      <c r="L114" s="11">
        <v>29.1</v>
      </c>
      <c r="M114" s="12">
        <v>49.2</v>
      </c>
      <c r="N114" s="12">
        <v>14.8</v>
      </c>
      <c r="O114" s="13">
        <v>6.9</v>
      </c>
      <c r="P114" s="11">
        <f t="shared" si="41"/>
        <v>78.300000000000011</v>
      </c>
      <c r="Q114" s="13">
        <f t="shared" si="42"/>
        <v>21.700000000000003</v>
      </c>
      <c r="R114" s="26">
        <f t="shared" si="40"/>
        <v>64</v>
      </c>
      <c r="S114" s="7">
        <f t="shared" si="43"/>
        <v>100.00000000000001</v>
      </c>
    </row>
    <row r="115" spans="3:19">
      <c r="C115" s="3" t="s">
        <v>23</v>
      </c>
      <c r="D115" s="4"/>
      <c r="E115" s="4"/>
      <c r="F115" s="4"/>
      <c r="G115" s="4"/>
      <c r="H115" s="4"/>
      <c r="I115" s="4"/>
      <c r="J115" s="4"/>
      <c r="K115" s="4"/>
      <c r="L115" s="11">
        <v>13.9</v>
      </c>
      <c r="M115" s="12">
        <v>49</v>
      </c>
      <c r="N115" s="12">
        <v>26.4</v>
      </c>
      <c r="O115" s="13">
        <v>10.6</v>
      </c>
      <c r="P115" s="11">
        <f t="shared" si="41"/>
        <v>62.9</v>
      </c>
      <c r="Q115" s="13">
        <f t="shared" si="42"/>
        <v>37</v>
      </c>
      <c r="R115" s="26">
        <f t="shared" si="40"/>
        <v>75.400000000000006</v>
      </c>
      <c r="S115" s="7">
        <f t="shared" si="43"/>
        <v>99.9</v>
      </c>
    </row>
    <row r="116" spans="3:19">
      <c r="C116" s="3" t="s">
        <v>24</v>
      </c>
      <c r="D116" s="4"/>
      <c r="E116" s="4"/>
      <c r="F116" s="4"/>
      <c r="G116" s="4"/>
      <c r="H116" s="4"/>
      <c r="I116" s="4"/>
      <c r="J116" s="4"/>
      <c r="K116" s="4"/>
      <c r="L116" s="11">
        <v>13.7</v>
      </c>
      <c r="M116" s="12">
        <v>46</v>
      </c>
      <c r="N116" s="12">
        <v>32.6</v>
      </c>
      <c r="O116" s="13">
        <v>8</v>
      </c>
      <c r="P116" s="11">
        <f t="shared" si="41"/>
        <v>59.7</v>
      </c>
      <c r="Q116" s="13">
        <f t="shared" si="42"/>
        <v>40.6</v>
      </c>
      <c r="R116" s="26">
        <f t="shared" si="40"/>
        <v>78.599999999999994</v>
      </c>
      <c r="S116" s="7">
        <f t="shared" si="43"/>
        <v>100.30000000000001</v>
      </c>
    </row>
    <row r="117" spans="3:19">
      <c r="C117" s="5" t="s">
        <v>25</v>
      </c>
      <c r="D117" s="6"/>
      <c r="E117" s="6"/>
      <c r="F117" s="6"/>
      <c r="G117" s="6"/>
      <c r="H117" s="6"/>
      <c r="I117" s="6"/>
      <c r="J117" s="6"/>
      <c r="K117" s="6"/>
      <c r="L117" s="14">
        <v>28.6</v>
      </c>
      <c r="M117" s="15">
        <v>42.6</v>
      </c>
      <c r="N117" s="15">
        <v>23</v>
      </c>
      <c r="O117" s="16">
        <v>5.8</v>
      </c>
      <c r="P117" s="14">
        <f t="shared" si="41"/>
        <v>71.2</v>
      </c>
      <c r="Q117" s="16">
        <f t="shared" si="42"/>
        <v>28.8</v>
      </c>
      <c r="R117" s="27">
        <f t="shared" si="40"/>
        <v>65.599999999999994</v>
      </c>
      <c r="S117" s="7">
        <f t="shared" si="43"/>
        <v>100</v>
      </c>
    </row>
    <row r="119" spans="3:19" ht="13.15" customHeight="1">
      <c r="C119" s="86"/>
      <c r="D119" s="86"/>
      <c r="E119" s="86"/>
      <c r="F119" s="86"/>
      <c r="G119" s="86"/>
      <c r="H119" s="86"/>
      <c r="I119" s="86"/>
      <c r="J119" s="86"/>
      <c r="K119" s="87"/>
      <c r="L119" s="80" t="s">
        <v>4</v>
      </c>
      <c r="M119" s="72" t="s">
        <v>5</v>
      </c>
      <c r="N119" s="72" t="s">
        <v>5</v>
      </c>
      <c r="O119" s="70" t="s">
        <v>6</v>
      </c>
      <c r="P119" s="80" t="s">
        <v>7</v>
      </c>
      <c r="Q119" s="70" t="s">
        <v>8</v>
      </c>
      <c r="R119" s="23" t="s">
        <v>31</v>
      </c>
    </row>
    <row r="120" spans="3:19">
      <c r="C120" s="88"/>
      <c r="D120" s="88"/>
      <c r="E120" s="88"/>
      <c r="F120" s="88"/>
      <c r="G120" s="88"/>
      <c r="H120" s="88"/>
      <c r="I120" s="88"/>
      <c r="J120" s="88"/>
      <c r="K120" s="89"/>
      <c r="L120" s="81"/>
      <c r="M120" s="73"/>
      <c r="N120" s="73"/>
      <c r="O120" s="71"/>
      <c r="P120" s="81"/>
      <c r="Q120" s="71"/>
      <c r="R120" s="24" t="s">
        <v>32</v>
      </c>
    </row>
    <row r="121" spans="3:19">
      <c r="C121" s="1" t="s">
        <v>19</v>
      </c>
      <c r="D121" s="2"/>
      <c r="E121" s="2"/>
      <c r="F121" s="2"/>
      <c r="G121" s="2"/>
      <c r="H121" s="2"/>
      <c r="I121" s="2"/>
      <c r="J121" s="2"/>
      <c r="K121" s="2"/>
      <c r="L121" s="8"/>
      <c r="M121" s="9"/>
      <c r="N121" s="9"/>
      <c r="O121" s="10"/>
      <c r="P121" s="8">
        <f>+L121+M121</f>
        <v>0</v>
      </c>
      <c r="Q121" s="10">
        <f>+N121+O121</f>
        <v>0</v>
      </c>
      <c r="R121" s="25">
        <f t="shared" ref="R121:R127" si="44">+M121+N121</f>
        <v>0</v>
      </c>
      <c r="S121" s="7">
        <f>+P121+Q121</f>
        <v>0</v>
      </c>
    </row>
    <row r="122" spans="3:19">
      <c r="C122" s="3" t="s">
        <v>20</v>
      </c>
      <c r="D122" s="4"/>
      <c r="E122" s="4"/>
      <c r="F122" s="4"/>
      <c r="G122" s="4"/>
      <c r="H122" s="4"/>
      <c r="I122" s="4"/>
      <c r="J122" s="4"/>
      <c r="K122" s="4"/>
      <c r="L122" s="11"/>
      <c r="M122" s="12"/>
      <c r="N122" s="12"/>
      <c r="O122" s="13"/>
      <c r="P122" s="11">
        <f t="shared" ref="P122:P127" si="45">+L122+M122</f>
        <v>0</v>
      </c>
      <c r="Q122" s="13">
        <f t="shared" ref="Q122:Q127" si="46">+N122+O122</f>
        <v>0</v>
      </c>
      <c r="R122" s="26">
        <f t="shared" si="44"/>
        <v>0</v>
      </c>
      <c r="S122" s="7">
        <f t="shared" ref="S122:S127" si="47">+P122+Q122</f>
        <v>0</v>
      </c>
    </row>
    <row r="123" spans="3:19">
      <c r="C123" s="3" t="s">
        <v>21</v>
      </c>
      <c r="D123" s="4"/>
      <c r="E123" s="4"/>
      <c r="F123" s="4"/>
      <c r="G123" s="4"/>
      <c r="H123" s="4"/>
      <c r="I123" s="4"/>
      <c r="J123" s="4"/>
      <c r="K123" s="4"/>
      <c r="L123" s="11"/>
      <c r="M123" s="12"/>
      <c r="N123" s="12"/>
      <c r="O123" s="13"/>
      <c r="P123" s="11">
        <f t="shared" si="45"/>
        <v>0</v>
      </c>
      <c r="Q123" s="13">
        <f t="shared" si="46"/>
        <v>0</v>
      </c>
      <c r="R123" s="26">
        <f t="shared" si="44"/>
        <v>0</v>
      </c>
      <c r="S123" s="7">
        <f t="shared" si="47"/>
        <v>0</v>
      </c>
    </row>
    <row r="124" spans="3:19">
      <c r="C124" s="3" t="s">
        <v>22</v>
      </c>
      <c r="D124" s="4"/>
      <c r="E124" s="4"/>
      <c r="F124" s="4"/>
      <c r="G124" s="4"/>
      <c r="H124" s="4"/>
      <c r="I124" s="4"/>
      <c r="J124" s="4"/>
      <c r="K124" s="4"/>
      <c r="L124" s="11"/>
      <c r="M124" s="12"/>
      <c r="N124" s="12"/>
      <c r="O124" s="13"/>
      <c r="P124" s="11">
        <f t="shared" si="45"/>
        <v>0</v>
      </c>
      <c r="Q124" s="13">
        <f t="shared" si="46"/>
        <v>0</v>
      </c>
      <c r="R124" s="26">
        <f t="shared" si="44"/>
        <v>0</v>
      </c>
      <c r="S124" s="7">
        <f t="shared" si="47"/>
        <v>0</v>
      </c>
    </row>
    <row r="125" spans="3:19">
      <c r="C125" s="3" t="s">
        <v>23</v>
      </c>
      <c r="D125" s="4"/>
      <c r="E125" s="4"/>
      <c r="F125" s="4"/>
      <c r="G125" s="4"/>
      <c r="H125" s="4"/>
      <c r="I125" s="4"/>
      <c r="J125" s="4"/>
      <c r="K125" s="4"/>
      <c r="L125" s="11"/>
      <c r="M125" s="12"/>
      <c r="N125" s="12"/>
      <c r="O125" s="13"/>
      <c r="P125" s="11">
        <f t="shared" si="45"/>
        <v>0</v>
      </c>
      <c r="Q125" s="13">
        <f t="shared" si="46"/>
        <v>0</v>
      </c>
      <c r="R125" s="26">
        <f t="shared" si="44"/>
        <v>0</v>
      </c>
      <c r="S125" s="7">
        <f t="shared" si="47"/>
        <v>0</v>
      </c>
    </row>
    <row r="126" spans="3:19">
      <c r="C126" s="3" t="s">
        <v>24</v>
      </c>
      <c r="D126" s="4"/>
      <c r="E126" s="4"/>
      <c r="F126" s="4"/>
      <c r="G126" s="4"/>
      <c r="H126" s="4"/>
      <c r="I126" s="4"/>
      <c r="J126" s="4"/>
      <c r="K126" s="4"/>
      <c r="L126" s="11"/>
      <c r="M126" s="12"/>
      <c r="N126" s="12"/>
      <c r="O126" s="13"/>
      <c r="P126" s="11">
        <f t="shared" si="45"/>
        <v>0</v>
      </c>
      <c r="Q126" s="13">
        <f t="shared" si="46"/>
        <v>0</v>
      </c>
      <c r="R126" s="26">
        <f t="shared" si="44"/>
        <v>0</v>
      </c>
      <c r="S126" s="7">
        <f t="shared" si="47"/>
        <v>0</v>
      </c>
    </row>
    <row r="127" spans="3:19">
      <c r="C127" s="5" t="s">
        <v>25</v>
      </c>
      <c r="D127" s="6"/>
      <c r="E127" s="6"/>
      <c r="F127" s="6"/>
      <c r="G127" s="6"/>
      <c r="H127" s="6"/>
      <c r="I127" s="6"/>
      <c r="J127" s="6"/>
      <c r="K127" s="6"/>
      <c r="L127" s="14"/>
      <c r="M127" s="15"/>
      <c r="N127" s="15"/>
      <c r="O127" s="16"/>
      <c r="P127" s="14">
        <f t="shared" si="45"/>
        <v>0</v>
      </c>
      <c r="Q127" s="16">
        <f t="shared" si="46"/>
        <v>0</v>
      </c>
      <c r="R127" s="27">
        <f t="shared" si="44"/>
        <v>0</v>
      </c>
      <c r="S127" s="7">
        <f t="shared" si="47"/>
        <v>0</v>
      </c>
    </row>
  </sheetData>
  <mergeCells count="84">
    <mergeCell ref="O19:O20"/>
    <mergeCell ref="P19:P20"/>
    <mergeCell ref="Q19:Q20"/>
    <mergeCell ref="C19:K20"/>
    <mergeCell ref="L19:L20"/>
    <mergeCell ref="Q119:Q120"/>
    <mergeCell ref="C119:K120"/>
    <mergeCell ref="L119:L120"/>
    <mergeCell ref="M119:M120"/>
    <mergeCell ref="N119:N120"/>
    <mergeCell ref="O119:O120"/>
    <mergeCell ref="P119:P120"/>
    <mergeCell ref="Q99:Q100"/>
    <mergeCell ref="C109:K110"/>
    <mergeCell ref="L109:L110"/>
    <mergeCell ref="M109:M110"/>
    <mergeCell ref="N109:N110"/>
    <mergeCell ref="O109:O110"/>
    <mergeCell ref="P109:P110"/>
    <mergeCell ref="Q109:Q110"/>
    <mergeCell ref="C99:K100"/>
    <mergeCell ref="L99:L100"/>
    <mergeCell ref="M99:M100"/>
    <mergeCell ref="N99:N100"/>
    <mergeCell ref="O99:O100"/>
    <mergeCell ref="P99:P100"/>
    <mergeCell ref="Q79:Q80"/>
    <mergeCell ref="C89:K90"/>
    <mergeCell ref="L89:L90"/>
    <mergeCell ref="M89:M90"/>
    <mergeCell ref="N89:N90"/>
    <mergeCell ref="O89:O90"/>
    <mergeCell ref="P89:P90"/>
    <mergeCell ref="Q89:Q90"/>
    <mergeCell ref="C79:K80"/>
    <mergeCell ref="L79:L80"/>
    <mergeCell ref="M79:M80"/>
    <mergeCell ref="N79:N80"/>
    <mergeCell ref="O79:O80"/>
    <mergeCell ref="P79:P80"/>
    <mergeCell ref="Q59:Q60"/>
    <mergeCell ref="C69:K70"/>
    <mergeCell ref="L69:L70"/>
    <mergeCell ref="M69:M70"/>
    <mergeCell ref="N69:N70"/>
    <mergeCell ref="O69:O70"/>
    <mergeCell ref="P69:P70"/>
    <mergeCell ref="Q69:Q70"/>
    <mergeCell ref="C59:K60"/>
    <mergeCell ref="L59:L60"/>
    <mergeCell ref="M59:M60"/>
    <mergeCell ref="N59:N60"/>
    <mergeCell ref="O59:O60"/>
    <mergeCell ref="P59:P60"/>
    <mergeCell ref="Q39:Q40"/>
    <mergeCell ref="C49:K50"/>
    <mergeCell ref="L49:L50"/>
    <mergeCell ref="M49:M50"/>
    <mergeCell ref="N49:N50"/>
    <mergeCell ref="O49:O50"/>
    <mergeCell ref="P49:P50"/>
    <mergeCell ref="Q49:Q50"/>
    <mergeCell ref="C39:K40"/>
    <mergeCell ref="L39:L40"/>
    <mergeCell ref="M39:M40"/>
    <mergeCell ref="N39:N40"/>
    <mergeCell ref="O39:O40"/>
    <mergeCell ref="P39:P40"/>
    <mergeCell ref="Q8:Q9"/>
    <mergeCell ref="C28:K29"/>
    <mergeCell ref="L28:L29"/>
    <mergeCell ref="M28:M29"/>
    <mergeCell ref="N28:N29"/>
    <mergeCell ref="O28:O29"/>
    <mergeCell ref="P28:P29"/>
    <mergeCell ref="Q28:Q29"/>
    <mergeCell ref="M19:M20"/>
    <mergeCell ref="N19:N20"/>
    <mergeCell ref="C8:K9"/>
    <mergeCell ref="L8:L9"/>
    <mergeCell ref="M8:M9"/>
    <mergeCell ref="N8:N9"/>
    <mergeCell ref="O8:O9"/>
    <mergeCell ref="P8:P9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30"/>
  <sheetViews>
    <sheetView topLeftCell="B1" workbookViewId="0">
      <selection activeCell="L17" sqref="L17:S18"/>
    </sheetView>
  </sheetViews>
  <sheetFormatPr defaultRowHeight="13.5"/>
  <cols>
    <col min="2" max="11" width="3.5" customWidth="1"/>
    <col min="12" max="19" width="9.875" style="7" customWidth="1"/>
    <col min="20" max="20" width="8.875" style="7"/>
  </cols>
  <sheetData>
    <row r="2" spans="2:20">
      <c r="B2" t="s">
        <v>0</v>
      </c>
    </row>
    <row r="4" spans="2:20">
      <c r="B4" t="s">
        <v>118</v>
      </c>
    </row>
    <row r="5" spans="2:20">
      <c r="B5" t="s">
        <v>119</v>
      </c>
    </row>
    <row r="6" spans="2:20">
      <c r="C6" t="s">
        <v>17</v>
      </c>
    </row>
    <row r="7" spans="2:20" ht="13.15" customHeight="1">
      <c r="C7" s="86" t="s">
        <v>120</v>
      </c>
      <c r="D7" s="86"/>
      <c r="E7" s="86"/>
      <c r="F7" s="86"/>
      <c r="G7" s="86"/>
      <c r="H7" s="86"/>
      <c r="I7" s="86"/>
      <c r="J7" s="86"/>
      <c r="K7" s="87"/>
      <c r="L7" s="80" t="s">
        <v>4</v>
      </c>
      <c r="M7" s="72" t="s">
        <v>5</v>
      </c>
      <c r="N7" s="72" t="s">
        <v>5</v>
      </c>
      <c r="O7" s="82" t="s">
        <v>6</v>
      </c>
      <c r="P7" s="84" t="s">
        <v>121</v>
      </c>
      <c r="Q7" s="80" t="s">
        <v>7</v>
      </c>
      <c r="R7" s="70" t="s">
        <v>8</v>
      </c>
      <c r="S7" s="23" t="s">
        <v>31</v>
      </c>
    </row>
    <row r="8" spans="2:20">
      <c r="C8" s="88"/>
      <c r="D8" s="88"/>
      <c r="E8" s="88"/>
      <c r="F8" s="88"/>
      <c r="G8" s="88"/>
      <c r="H8" s="88"/>
      <c r="I8" s="88"/>
      <c r="J8" s="88"/>
      <c r="K8" s="89"/>
      <c r="L8" s="81"/>
      <c r="M8" s="73"/>
      <c r="N8" s="73"/>
      <c r="O8" s="83"/>
      <c r="P8" s="85"/>
      <c r="Q8" s="81"/>
      <c r="R8" s="71"/>
      <c r="S8" s="24" t="s">
        <v>32</v>
      </c>
    </row>
    <row r="9" spans="2:20">
      <c r="C9" s="1" t="s">
        <v>19</v>
      </c>
      <c r="D9" s="2"/>
      <c r="E9" s="2"/>
      <c r="F9" s="2"/>
      <c r="G9" s="2"/>
      <c r="H9" s="2"/>
      <c r="I9" s="2"/>
      <c r="J9" s="2"/>
      <c r="K9" s="2"/>
      <c r="L9" s="8">
        <v>50.1</v>
      </c>
      <c r="M9" s="9">
        <v>35.5</v>
      </c>
      <c r="N9" s="9">
        <v>8</v>
      </c>
      <c r="O9" s="50">
        <v>2.9</v>
      </c>
      <c r="P9" s="10">
        <v>3.5</v>
      </c>
      <c r="Q9" s="8">
        <f>+L9+M9</f>
        <v>85.6</v>
      </c>
      <c r="R9" s="10">
        <f>+N9+O9</f>
        <v>10.9</v>
      </c>
      <c r="S9" s="25">
        <f t="shared" ref="S9:S15" si="0">+M9+N9</f>
        <v>43.5</v>
      </c>
      <c r="T9" s="7">
        <f>+Q9+R9+P9</f>
        <v>100</v>
      </c>
    </row>
    <row r="10" spans="2:20">
      <c r="C10" s="3" t="s">
        <v>20</v>
      </c>
      <c r="D10" s="4"/>
      <c r="E10" s="4"/>
      <c r="F10" s="4"/>
      <c r="G10" s="4"/>
      <c r="H10" s="4"/>
      <c r="I10" s="4"/>
      <c r="J10" s="4"/>
      <c r="K10" s="4"/>
      <c r="L10" s="11">
        <v>54.4</v>
      </c>
      <c r="M10" s="12">
        <v>37.6</v>
      </c>
      <c r="N10" s="12">
        <v>5.4</v>
      </c>
      <c r="O10" s="51">
        <v>1.5</v>
      </c>
      <c r="P10" s="13">
        <v>1.2</v>
      </c>
      <c r="Q10" s="11">
        <f t="shared" ref="Q10:Q15" si="1">+L10+M10</f>
        <v>92</v>
      </c>
      <c r="R10" s="13">
        <f t="shared" ref="R10:R15" si="2">+N10+O10</f>
        <v>6.9</v>
      </c>
      <c r="S10" s="26">
        <f t="shared" si="0"/>
        <v>43</v>
      </c>
      <c r="T10" s="7">
        <f t="shared" ref="T10:T15" si="3">+Q10+R10+P10</f>
        <v>100.10000000000001</v>
      </c>
    </row>
    <row r="11" spans="2:20">
      <c r="C11" s="3" t="s">
        <v>21</v>
      </c>
      <c r="D11" s="4"/>
      <c r="E11" s="4"/>
      <c r="F11" s="4"/>
      <c r="G11" s="4"/>
      <c r="H11" s="4"/>
      <c r="I11" s="4"/>
      <c r="J11" s="4"/>
      <c r="K11" s="4"/>
      <c r="L11" s="11">
        <v>71</v>
      </c>
      <c r="M11" s="12">
        <v>19.2</v>
      </c>
      <c r="N11" s="12">
        <v>5.7</v>
      </c>
      <c r="O11" s="51">
        <v>2.2000000000000002</v>
      </c>
      <c r="P11" s="13">
        <v>1.8</v>
      </c>
      <c r="Q11" s="11">
        <f t="shared" si="1"/>
        <v>90.2</v>
      </c>
      <c r="R11" s="13">
        <f t="shared" si="2"/>
        <v>7.9</v>
      </c>
      <c r="S11" s="26">
        <f t="shared" si="0"/>
        <v>24.9</v>
      </c>
      <c r="T11" s="7">
        <f t="shared" si="3"/>
        <v>99.9</v>
      </c>
    </row>
    <row r="12" spans="2:20">
      <c r="C12" s="3" t="s">
        <v>22</v>
      </c>
      <c r="D12" s="4"/>
      <c r="E12" s="4"/>
      <c r="F12" s="4"/>
      <c r="G12" s="4"/>
      <c r="H12" s="4"/>
      <c r="I12" s="4"/>
      <c r="J12" s="4"/>
      <c r="K12" s="4"/>
      <c r="L12" s="11">
        <v>74</v>
      </c>
      <c r="M12" s="12">
        <v>16.7</v>
      </c>
      <c r="N12" s="12">
        <v>4.5999999999999996</v>
      </c>
      <c r="O12" s="51">
        <v>1.6</v>
      </c>
      <c r="P12" s="13">
        <v>3.1</v>
      </c>
      <c r="Q12" s="11">
        <f t="shared" si="1"/>
        <v>90.7</v>
      </c>
      <c r="R12" s="13">
        <f t="shared" si="2"/>
        <v>6.1999999999999993</v>
      </c>
      <c r="S12" s="26">
        <f t="shared" si="0"/>
        <v>21.299999999999997</v>
      </c>
      <c r="T12" s="7">
        <f t="shared" si="3"/>
        <v>100</v>
      </c>
    </row>
    <row r="13" spans="2:20">
      <c r="C13" s="3" t="s">
        <v>23</v>
      </c>
      <c r="D13" s="4"/>
      <c r="E13" s="4"/>
      <c r="F13" s="4"/>
      <c r="G13" s="4"/>
      <c r="H13" s="4"/>
      <c r="I13" s="4"/>
      <c r="J13" s="4"/>
      <c r="K13" s="4"/>
      <c r="L13" s="11">
        <v>74.7</v>
      </c>
      <c r="M13" s="12">
        <v>15.2</v>
      </c>
      <c r="N13" s="12">
        <v>5.5</v>
      </c>
      <c r="O13" s="51">
        <v>3.6</v>
      </c>
      <c r="P13" s="13">
        <v>1.1000000000000001</v>
      </c>
      <c r="Q13" s="11">
        <f t="shared" si="1"/>
        <v>89.9</v>
      </c>
      <c r="R13" s="13">
        <f t="shared" si="2"/>
        <v>9.1</v>
      </c>
      <c r="S13" s="26">
        <f t="shared" si="0"/>
        <v>20.7</v>
      </c>
      <c r="T13" s="7">
        <f t="shared" si="3"/>
        <v>100.1</v>
      </c>
    </row>
    <row r="14" spans="2:20">
      <c r="C14" s="3" t="s">
        <v>24</v>
      </c>
      <c r="D14" s="4"/>
      <c r="E14" s="4"/>
      <c r="F14" s="4"/>
      <c r="G14" s="4"/>
      <c r="H14" s="4"/>
      <c r="I14" s="4"/>
      <c r="J14" s="4"/>
      <c r="K14" s="4"/>
      <c r="L14" s="11"/>
      <c r="M14" s="12"/>
      <c r="N14" s="12"/>
      <c r="O14" s="51"/>
      <c r="P14" s="13"/>
      <c r="Q14" s="11">
        <f t="shared" si="1"/>
        <v>0</v>
      </c>
      <c r="R14" s="13">
        <f t="shared" si="2"/>
        <v>0</v>
      </c>
      <c r="S14" s="26">
        <f t="shared" si="0"/>
        <v>0</v>
      </c>
      <c r="T14" s="7">
        <f t="shared" si="3"/>
        <v>0</v>
      </c>
    </row>
    <row r="15" spans="2:20">
      <c r="C15" s="5" t="s">
        <v>25</v>
      </c>
      <c r="D15" s="6"/>
      <c r="E15" s="6"/>
      <c r="F15" s="6"/>
      <c r="G15" s="6"/>
      <c r="H15" s="6"/>
      <c r="I15" s="6"/>
      <c r="J15" s="6"/>
      <c r="K15" s="6"/>
      <c r="L15" s="14"/>
      <c r="M15" s="15"/>
      <c r="N15" s="15"/>
      <c r="O15" s="52"/>
      <c r="P15" s="16"/>
      <c r="Q15" s="14">
        <f t="shared" si="1"/>
        <v>0</v>
      </c>
      <c r="R15" s="16">
        <f t="shared" si="2"/>
        <v>0</v>
      </c>
      <c r="S15" s="27">
        <f t="shared" si="0"/>
        <v>0</v>
      </c>
      <c r="T15" s="7">
        <f t="shared" si="3"/>
        <v>0</v>
      </c>
    </row>
    <row r="17" spans="3:20" ht="13.15" customHeight="1">
      <c r="C17" s="74" t="s">
        <v>122</v>
      </c>
      <c r="D17" s="75"/>
      <c r="E17" s="75"/>
      <c r="F17" s="75"/>
      <c r="G17" s="75"/>
      <c r="H17" s="75"/>
      <c r="I17" s="75"/>
      <c r="J17" s="75"/>
      <c r="K17" s="76"/>
      <c r="L17" s="80" t="s">
        <v>4</v>
      </c>
      <c r="M17" s="72" t="s">
        <v>5</v>
      </c>
      <c r="N17" s="72" t="s">
        <v>5</v>
      </c>
      <c r="O17" s="82" t="s">
        <v>6</v>
      </c>
      <c r="P17" s="84" t="s">
        <v>121</v>
      </c>
      <c r="Q17" s="80" t="s">
        <v>7</v>
      </c>
      <c r="R17" s="70" t="s">
        <v>8</v>
      </c>
      <c r="S17" s="23" t="s">
        <v>31</v>
      </c>
    </row>
    <row r="18" spans="3:20">
      <c r="C18" s="77"/>
      <c r="D18" s="78"/>
      <c r="E18" s="78"/>
      <c r="F18" s="78"/>
      <c r="G18" s="78"/>
      <c r="H18" s="78"/>
      <c r="I18" s="78"/>
      <c r="J18" s="78"/>
      <c r="K18" s="79"/>
      <c r="L18" s="81"/>
      <c r="M18" s="73"/>
      <c r="N18" s="73"/>
      <c r="O18" s="83"/>
      <c r="P18" s="85"/>
      <c r="Q18" s="81"/>
      <c r="R18" s="71"/>
      <c r="S18" s="24" t="s">
        <v>32</v>
      </c>
    </row>
    <row r="19" spans="3:20">
      <c r="C19" s="1" t="s">
        <v>19</v>
      </c>
      <c r="D19" s="2"/>
      <c r="E19" s="2"/>
      <c r="F19" s="2"/>
      <c r="G19" s="2"/>
      <c r="H19" s="2"/>
      <c r="I19" s="2"/>
      <c r="J19" s="2"/>
      <c r="K19" s="2"/>
      <c r="L19" s="8">
        <v>20.7</v>
      </c>
      <c r="M19" s="9">
        <v>55.5</v>
      </c>
      <c r="N19" s="9">
        <v>14.6</v>
      </c>
      <c r="O19" s="50">
        <v>4.5999999999999996</v>
      </c>
      <c r="P19" s="10">
        <v>4.5999999999999996</v>
      </c>
      <c r="Q19" s="8">
        <f>+L19+M19</f>
        <v>76.2</v>
      </c>
      <c r="R19" s="10">
        <f>+N19+O19</f>
        <v>19.2</v>
      </c>
      <c r="S19" s="25">
        <f t="shared" ref="S19:S25" si="4">+M19+N19</f>
        <v>70.099999999999994</v>
      </c>
      <c r="T19" s="7">
        <f>+Q19+R19+P19</f>
        <v>100</v>
      </c>
    </row>
    <row r="20" spans="3:20">
      <c r="C20" s="3" t="s">
        <v>20</v>
      </c>
      <c r="D20" s="4"/>
      <c r="E20" s="4"/>
      <c r="F20" s="4"/>
      <c r="G20" s="4"/>
      <c r="H20" s="4"/>
      <c r="I20" s="4"/>
      <c r="J20" s="4"/>
      <c r="K20" s="4"/>
      <c r="L20" s="11">
        <v>34.5</v>
      </c>
      <c r="M20" s="12">
        <v>52.7</v>
      </c>
      <c r="N20" s="12">
        <v>9.4</v>
      </c>
      <c r="O20" s="51">
        <v>1.9</v>
      </c>
      <c r="P20" s="13">
        <v>1.6</v>
      </c>
      <c r="Q20" s="11">
        <f t="shared" ref="Q20:Q25" si="5">+L20+M20</f>
        <v>87.2</v>
      </c>
      <c r="R20" s="13">
        <f t="shared" ref="R20:R25" si="6">+N20+O20</f>
        <v>11.3</v>
      </c>
      <c r="S20" s="26">
        <f t="shared" si="4"/>
        <v>62.1</v>
      </c>
      <c r="T20" s="7">
        <f t="shared" ref="T20:T25" si="7">+Q20+R20+P20</f>
        <v>100.1</v>
      </c>
    </row>
    <row r="21" spans="3:20">
      <c r="C21" s="3" t="s">
        <v>21</v>
      </c>
      <c r="D21" s="4"/>
      <c r="E21" s="4"/>
      <c r="F21" s="4"/>
      <c r="G21" s="4"/>
      <c r="H21" s="4"/>
      <c r="I21" s="4"/>
      <c r="J21" s="4"/>
      <c r="K21" s="4"/>
      <c r="L21" s="11">
        <v>40.6</v>
      </c>
      <c r="M21" s="12">
        <v>45</v>
      </c>
      <c r="N21" s="12">
        <v>9.6999999999999993</v>
      </c>
      <c r="O21" s="51">
        <v>2.4</v>
      </c>
      <c r="P21" s="13">
        <v>2.2000000000000002</v>
      </c>
      <c r="Q21" s="11">
        <f t="shared" si="5"/>
        <v>85.6</v>
      </c>
      <c r="R21" s="13">
        <f t="shared" si="6"/>
        <v>12.1</v>
      </c>
      <c r="S21" s="26">
        <f t="shared" si="4"/>
        <v>54.7</v>
      </c>
      <c r="T21" s="7">
        <f t="shared" si="7"/>
        <v>99.899999999999991</v>
      </c>
    </row>
    <row r="22" spans="3:20">
      <c r="C22" s="3" t="s">
        <v>22</v>
      </c>
      <c r="D22" s="4"/>
      <c r="E22" s="4"/>
      <c r="F22" s="4"/>
      <c r="G22" s="4"/>
      <c r="H22" s="4"/>
      <c r="I22" s="4"/>
      <c r="J22" s="4"/>
      <c r="K22" s="4"/>
      <c r="L22" s="11">
        <v>34.4</v>
      </c>
      <c r="M22" s="12">
        <v>51.2</v>
      </c>
      <c r="N22" s="12">
        <v>9.1</v>
      </c>
      <c r="O22" s="51">
        <v>1.9</v>
      </c>
      <c r="P22" s="13">
        <v>3.3</v>
      </c>
      <c r="Q22" s="11">
        <f t="shared" si="5"/>
        <v>85.6</v>
      </c>
      <c r="R22" s="13">
        <f t="shared" si="6"/>
        <v>11</v>
      </c>
      <c r="S22" s="26">
        <f t="shared" si="4"/>
        <v>60.300000000000004</v>
      </c>
      <c r="T22" s="7">
        <f t="shared" si="7"/>
        <v>99.899999999999991</v>
      </c>
    </row>
    <row r="23" spans="3:20">
      <c r="C23" s="3" t="s">
        <v>23</v>
      </c>
      <c r="D23" s="4"/>
      <c r="E23" s="4"/>
      <c r="F23" s="4"/>
      <c r="G23" s="4"/>
      <c r="H23" s="4"/>
      <c r="I23" s="4"/>
      <c r="J23" s="4"/>
      <c r="K23" s="4"/>
      <c r="L23" s="11">
        <v>37.299999999999997</v>
      </c>
      <c r="M23" s="12">
        <v>51.5</v>
      </c>
      <c r="N23" s="12">
        <v>8</v>
      </c>
      <c r="O23" s="51">
        <v>1.8</v>
      </c>
      <c r="P23" s="13">
        <v>1.4</v>
      </c>
      <c r="Q23" s="11">
        <f t="shared" si="5"/>
        <v>88.8</v>
      </c>
      <c r="R23" s="13">
        <f t="shared" si="6"/>
        <v>9.8000000000000007</v>
      </c>
      <c r="S23" s="26">
        <f t="shared" si="4"/>
        <v>59.5</v>
      </c>
      <c r="T23" s="7">
        <f t="shared" si="7"/>
        <v>100</v>
      </c>
    </row>
    <row r="24" spans="3:20">
      <c r="C24" s="3" t="s">
        <v>24</v>
      </c>
      <c r="D24" s="4"/>
      <c r="E24" s="4"/>
      <c r="F24" s="4"/>
      <c r="G24" s="4"/>
      <c r="H24" s="4"/>
      <c r="I24" s="4"/>
      <c r="J24" s="4"/>
      <c r="K24" s="4"/>
      <c r="L24" s="11">
        <v>35.6</v>
      </c>
      <c r="M24" s="12">
        <v>47.3</v>
      </c>
      <c r="N24" s="12">
        <v>13.5</v>
      </c>
      <c r="O24" s="51">
        <v>1.8</v>
      </c>
      <c r="P24" s="13">
        <v>1.8</v>
      </c>
      <c r="Q24" s="11">
        <f t="shared" si="5"/>
        <v>82.9</v>
      </c>
      <c r="R24" s="13">
        <f t="shared" si="6"/>
        <v>15.3</v>
      </c>
      <c r="S24" s="26">
        <f t="shared" si="4"/>
        <v>60.8</v>
      </c>
      <c r="T24" s="7">
        <f t="shared" si="7"/>
        <v>100</v>
      </c>
    </row>
    <row r="25" spans="3:20">
      <c r="C25" s="5" t="s">
        <v>25</v>
      </c>
      <c r="D25" s="6"/>
      <c r="E25" s="6"/>
      <c r="F25" s="6"/>
      <c r="G25" s="6"/>
      <c r="H25" s="6"/>
      <c r="I25" s="6"/>
      <c r="J25" s="6"/>
      <c r="K25" s="6"/>
      <c r="L25" s="14">
        <v>28.6</v>
      </c>
      <c r="M25" s="15">
        <v>57.2</v>
      </c>
      <c r="N25" s="15">
        <v>11</v>
      </c>
      <c r="O25" s="52">
        <v>2</v>
      </c>
      <c r="P25" s="16">
        <v>1.1000000000000001</v>
      </c>
      <c r="Q25" s="14">
        <f t="shared" si="5"/>
        <v>85.800000000000011</v>
      </c>
      <c r="R25" s="16">
        <f t="shared" si="6"/>
        <v>13</v>
      </c>
      <c r="S25" s="27">
        <f t="shared" si="4"/>
        <v>68.2</v>
      </c>
      <c r="T25" s="7">
        <f t="shared" si="7"/>
        <v>99.9</v>
      </c>
    </row>
    <row r="27" spans="3:20" ht="13.15" customHeight="1">
      <c r="C27" s="74" t="s">
        <v>123</v>
      </c>
      <c r="D27" s="75"/>
      <c r="E27" s="75"/>
      <c r="F27" s="75"/>
      <c r="G27" s="75"/>
      <c r="H27" s="75"/>
      <c r="I27" s="75"/>
      <c r="J27" s="75"/>
      <c r="K27" s="76"/>
      <c r="L27" s="80" t="s">
        <v>4</v>
      </c>
      <c r="M27" s="72" t="s">
        <v>5</v>
      </c>
      <c r="N27" s="72" t="s">
        <v>5</v>
      </c>
      <c r="O27" s="82" t="s">
        <v>6</v>
      </c>
      <c r="P27" s="84" t="s">
        <v>121</v>
      </c>
      <c r="Q27" s="80" t="s">
        <v>7</v>
      </c>
      <c r="R27" s="70" t="s">
        <v>8</v>
      </c>
      <c r="S27" s="23" t="s">
        <v>31</v>
      </c>
    </row>
    <row r="28" spans="3:20">
      <c r="C28" s="77"/>
      <c r="D28" s="78"/>
      <c r="E28" s="78"/>
      <c r="F28" s="78"/>
      <c r="G28" s="78"/>
      <c r="H28" s="78"/>
      <c r="I28" s="78"/>
      <c r="J28" s="78"/>
      <c r="K28" s="79"/>
      <c r="L28" s="81"/>
      <c r="M28" s="73"/>
      <c r="N28" s="73"/>
      <c r="O28" s="83"/>
      <c r="P28" s="85"/>
      <c r="Q28" s="81"/>
      <c r="R28" s="71"/>
      <c r="S28" s="24" t="s">
        <v>32</v>
      </c>
    </row>
    <row r="29" spans="3:20">
      <c r="C29" s="1" t="s">
        <v>19</v>
      </c>
      <c r="D29" s="2"/>
      <c r="E29" s="2"/>
      <c r="F29" s="2"/>
      <c r="G29" s="2"/>
      <c r="H29" s="2"/>
      <c r="I29" s="2"/>
      <c r="J29" s="2"/>
      <c r="K29" s="2"/>
      <c r="L29" s="8">
        <v>21.6</v>
      </c>
      <c r="M29" s="9">
        <v>52.4</v>
      </c>
      <c r="N29" s="9">
        <v>16.3</v>
      </c>
      <c r="O29" s="50">
        <v>3.7</v>
      </c>
      <c r="P29" s="10">
        <v>6</v>
      </c>
      <c r="Q29" s="8">
        <f>+L29+M29</f>
        <v>74</v>
      </c>
      <c r="R29" s="10">
        <f>+N29+O29</f>
        <v>20</v>
      </c>
      <c r="S29" s="25">
        <f t="shared" ref="S29:S35" si="8">+M29+N29</f>
        <v>68.7</v>
      </c>
      <c r="T29" s="7">
        <f>+Q29+R29+P29</f>
        <v>100</v>
      </c>
    </row>
    <row r="30" spans="3:20">
      <c r="C30" s="3" t="s">
        <v>20</v>
      </c>
      <c r="D30" s="4"/>
      <c r="E30" s="4"/>
      <c r="F30" s="4"/>
      <c r="G30" s="4"/>
      <c r="H30" s="4"/>
      <c r="I30" s="4"/>
      <c r="J30" s="4"/>
      <c r="K30" s="4"/>
      <c r="L30" s="11">
        <v>19.8</v>
      </c>
      <c r="M30" s="12">
        <v>47.1</v>
      </c>
      <c r="N30" s="12">
        <v>24.7</v>
      </c>
      <c r="O30" s="51">
        <v>5.8</v>
      </c>
      <c r="P30" s="13">
        <v>2.7</v>
      </c>
      <c r="Q30" s="11">
        <f t="shared" ref="Q30:Q35" si="9">+L30+M30</f>
        <v>66.900000000000006</v>
      </c>
      <c r="R30" s="13">
        <f t="shared" ref="R30:R35" si="10">+N30+O30</f>
        <v>30.5</v>
      </c>
      <c r="S30" s="26">
        <f t="shared" si="8"/>
        <v>71.8</v>
      </c>
      <c r="T30" s="7">
        <f t="shared" ref="T30:T35" si="11">+Q30+R30+P30</f>
        <v>100.10000000000001</v>
      </c>
    </row>
    <row r="31" spans="3:20">
      <c r="C31" s="3" t="s">
        <v>21</v>
      </c>
      <c r="D31" s="4"/>
      <c r="E31" s="4"/>
      <c r="F31" s="4"/>
      <c r="G31" s="4"/>
      <c r="H31" s="4"/>
      <c r="I31" s="4"/>
      <c r="J31" s="4"/>
      <c r="K31" s="4"/>
      <c r="L31" s="11">
        <v>45</v>
      </c>
      <c r="M31" s="12">
        <v>38.200000000000003</v>
      </c>
      <c r="N31" s="12">
        <v>11.9</v>
      </c>
      <c r="O31" s="51">
        <v>2.1</v>
      </c>
      <c r="P31" s="13">
        <v>2.8</v>
      </c>
      <c r="Q31" s="11">
        <f t="shared" si="9"/>
        <v>83.2</v>
      </c>
      <c r="R31" s="13">
        <f t="shared" si="10"/>
        <v>14</v>
      </c>
      <c r="S31" s="26">
        <f t="shared" si="8"/>
        <v>50.1</v>
      </c>
      <c r="T31" s="7">
        <f t="shared" si="11"/>
        <v>100</v>
      </c>
    </row>
    <row r="32" spans="3:20">
      <c r="C32" s="3" t="s">
        <v>22</v>
      </c>
      <c r="D32" s="4"/>
      <c r="E32" s="4"/>
      <c r="F32" s="4"/>
      <c r="G32" s="4"/>
      <c r="H32" s="4"/>
      <c r="I32" s="4"/>
      <c r="J32" s="4"/>
      <c r="K32" s="4"/>
      <c r="L32" s="11">
        <v>37.200000000000003</v>
      </c>
      <c r="M32" s="12">
        <v>42.9</v>
      </c>
      <c r="N32" s="12">
        <v>13.5</v>
      </c>
      <c r="O32" s="51">
        <v>1.7</v>
      </c>
      <c r="P32" s="13">
        <v>4.7</v>
      </c>
      <c r="Q32" s="11">
        <f t="shared" si="9"/>
        <v>80.099999999999994</v>
      </c>
      <c r="R32" s="13">
        <f t="shared" si="10"/>
        <v>15.2</v>
      </c>
      <c r="S32" s="26">
        <f t="shared" si="8"/>
        <v>56.4</v>
      </c>
      <c r="T32" s="7">
        <f t="shared" si="11"/>
        <v>100</v>
      </c>
    </row>
    <row r="33" spans="2:20">
      <c r="C33" s="3" t="s">
        <v>23</v>
      </c>
      <c r="D33" s="4"/>
      <c r="E33" s="4"/>
      <c r="F33" s="4"/>
      <c r="G33" s="4"/>
      <c r="H33" s="4"/>
      <c r="I33" s="4"/>
      <c r="J33" s="4"/>
      <c r="K33" s="4"/>
      <c r="L33" s="11">
        <v>40.1</v>
      </c>
      <c r="M33" s="12">
        <v>42.2</v>
      </c>
      <c r="N33" s="12">
        <v>11.7</v>
      </c>
      <c r="O33" s="51">
        <v>2.8</v>
      </c>
      <c r="P33" s="13">
        <v>3.2</v>
      </c>
      <c r="Q33" s="11">
        <f t="shared" si="9"/>
        <v>82.300000000000011</v>
      </c>
      <c r="R33" s="13">
        <f t="shared" si="10"/>
        <v>14.5</v>
      </c>
      <c r="S33" s="26">
        <f t="shared" si="8"/>
        <v>53.900000000000006</v>
      </c>
      <c r="T33" s="7">
        <f t="shared" si="11"/>
        <v>100.00000000000001</v>
      </c>
    </row>
    <row r="34" spans="2:20">
      <c r="C34" s="3" t="s">
        <v>24</v>
      </c>
      <c r="D34" s="4"/>
      <c r="E34" s="4"/>
      <c r="F34" s="4"/>
      <c r="G34" s="4"/>
      <c r="H34" s="4"/>
      <c r="I34" s="4"/>
      <c r="J34" s="4"/>
      <c r="K34" s="4"/>
      <c r="L34" s="11">
        <v>24.3</v>
      </c>
      <c r="M34" s="12">
        <v>47.3</v>
      </c>
      <c r="N34" s="12">
        <v>21.3</v>
      </c>
      <c r="O34" s="51">
        <v>3.9</v>
      </c>
      <c r="P34" s="13">
        <v>3.3</v>
      </c>
      <c r="Q34" s="11">
        <f t="shared" si="9"/>
        <v>71.599999999999994</v>
      </c>
      <c r="R34" s="13">
        <f t="shared" si="10"/>
        <v>25.2</v>
      </c>
      <c r="S34" s="26">
        <f t="shared" si="8"/>
        <v>68.599999999999994</v>
      </c>
      <c r="T34" s="7">
        <f t="shared" si="11"/>
        <v>100.1</v>
      </c>
    </row>
    <row r="35" spans="2:20">
      <c r="C35" s="5" t="s">
        <v>25</v>
      </c>
      <c r="D35" s="6"/>
      <c r="E35" s="6"/>
      <c r="F35" s="6"/>
      <c r="G35" s="6"/>
      <c r="H35" s="6"/>
      <c r="I35" s="6"/>
      <c r="J35" s="6"/>
      <c r="K35" s="6"/>
      <c r="L35" s="14">
        <v>24</v>
      </c>
      <c r="M35" s="15">
        <v>46</v>
      </c>
      <c r="N35" s="15">
        <v>24.7</v>
      </c>
      <c r="O35" s="52">
        <v>3</v>
      </c>
      <c r="P35" s="16">
        <v>2.2999999999999998</v>
      </c>
      <c r="Q35" s="14">
        <f t="shared" si="9"/>
        <v>70</v>
      </c>
      <c r="R35" s="16">
        <f t="shared" si="10"/>
        <v>27.7</v>
      </c>
      <c r="S35" s="27">
        <f t="shared" si="8"/>
        <v>70.7</v>
      </c>
      <c r="T35" s="7">
        <f t="shared" si="11"/>
        <v>100</v>
      </c>
    </row>
    <row r="37" spans="2:20" ht="13.15" customHeight="1">
      <c r="C37" s="74" t="s">
        <v>124</v>
      </c>
      <c r="D37" s="75"/>
      <c r="E37" s="75"/>
      <c r="F37" s="75"/>
      <c r="G37" s="75"/>
      <c r="H37" s="75"/>
      <c r="I37" s="75"/>
      <c r="J37" s="75"/>
      <c r="K37" s="76"/>
      <c r="L37" s="80" t="s">
        <v>4</v>
      </c>
      <c r="M37" s="72" t="s">
        <v>5</v>
      </c>
      <c r="N37" s="72" t="s">
        <v>5</v>
      </c>
      <c r="O37" s="82" t="s">
        <v>6</v>
      </c>
      <c r="P37" s="84" t="s">
        <v>121</v>
      </c>
      <c r="Q37" s="80" t="s">
        <v>7</v>
      </c>
      <c r="R37" s="70" t="s">
        <v>8</v>
      </c>
      <c r="S37" s="23" t="s">
        <v>31</v>
      </c>
    </row>
    <row r="38" spans="2:20">
      <c r="C38" s="77"/>
      <c r="D38" s="78"/>
      <c r="E38" s="78"/>
      <c r="F38" s="78"/>
      <c r="G38" s="78"/>
      <c r="H38" s="78"/>
      <c r="I38" s="78"/>
      <c r="J38" s="78"/>
      <c r="K38" s="79"/>
      <c r="L38" s="81"/>
      <c r="M38" s="73"/>
      <c r="N38" s="73"/>
      <c r="O38" s="83"/>
      <c r="P38" s="85"/>
      <c r="Q38" s="81"/>
      <c r="R38" s="71"/>
      <c r="S38" s="24" t="s">
        <v>32</v>
      </c>
    </row>
    <row r="39" spans="2:20">
      <c r="C39" s="1" t="s">
        <v>19</v>
      </c>
      <c r="D39" s="2"/>
      <c r="E39" s="2"/>
      <c r="F39" s="2"/>
      <c r="G39" s="2"/>
      <c r="H39" s="2"/>
      <c r="I39" s="2"/>
      <c r="J39" s="2"/>
      <c r="K39" s="2"/>
      <c r="L39" s="8">
        <v>12.3</v>
      </c>
      <c r="M39" s="9">
        <v>29.4</v>
      </c>
      <c r="N39" s="9">
        <v>28.8</v>
      </c>
      <c r="O39" s="50">
        <v>24.4</v>
      </c>
      <c r="P39" s="10">
        <v>5.0999999999999996</v>
      </c>
      <c r="Q39" s="8">
        <f>+L39+M39</f>
        <v>41.7</v>
      </c>
      <c r="R39" s="10">
        <f>+N39+O39</f>
        <v>53.2</v>
      </c>
      <c r="S39" s="25">
        <f t="shared" ref="S39:S45" si="12">+M39+N39</f>
        <v>58.2</v>
      </c>
      <c r="T39" s="7">
        <f>+Q39+R39+P39</f>
        <v>100</v>
      </c>
    </row>
    <row r="40" spans="2:20">
      <c r="C40" s="3" t="s">
        <v>20</v>
      </c>
      <c r="D40" s="4"/>
      <c r="E40" s="4"/>
      <c r="F40" s="4"/>
      <c r="G40" s="4"/>
      <c r="H40" s="4"/>
      <c r="I40" s="4"/>
      <c r="J40" s="4"/>
      <c r="K40" s="4"/>
      <c r="L40" s="11">
        <v>37.1</v>
      </c>
      <c r="M40" s="12">
        <v>41.5</v>
      </c>
      <c r="N40" s="12">
        <v>14.7</v>
      </c>
      <c r="O40" s="51">
        <v>5.2</v>
      </c>
      <c r="P40" s="13">
        <v>1.5</v>
      </c>
      <c r="Q40" s="11">
        <f t="shared" ref="Q40:Q45" si="13">+L40+M40</f>
        <v>78.599999999999994</v>
      </c>
      <c r="R40" s="13">
        <f t="shared" ref="R40:R45" si="14">+N40+O40</f>
        <v>19.899999999999999</v>
      </c>
      <c r="S40" s="26">
        <f t="shared" si="12"/>
        <v>56.2</v>
      </c>
      <c r="T40" s="7">
        <f t="shared" ref="T40:T45" si="15">+Q40+R40+P40</f>
        <v>100</v>
      </c>
    </row>
    <row r="41" spans="2:20">
      <c r="C41" s="3" t="s">
        <v>21</v>
      </c>
      <c r="D41" s="4"/>
      <c r="E41" s="4"/>
      <c r="F41" s="4"/>
      <c r="G41" s="4"/>
      <c r="H41" s="4"/>
      <c r="I41" s="4"/>
      <c r="J41" s="4"/>
      <c r="K41" s="4"/>
      <c r="L41" s="11">
        <v>38.5</v>
      </c>
      <c r="M41" s="12">
        <v>37</v>
      </c>
      <c r="N41" s="12">
        <v>15.7</v>
      </c>
      <c r="O41" s="51">
        <v>5.8</v>
      </c>
      <c r="P41" s="13">
        <v>3</v>
      </c>
      <c r="Q41" s="11">
        <f t="shared" si="13"/>
        <v>75.5</v>
      </c>
      <c r="R41" s="13">
        <f t="shared" si="14"/>
        <v>21.5</v>
      </c>
      <c r="S41" s="26">
        <f t="shared" si="12"/>
        <v>52.7</v>
      </c>
      <c r="T41" s="7">
        <f t="shared" si="15"/>
        <v>100</v>
      </c>
    </row>
    <row r="42" spans="2:20">
      <c r="C42" s="3" t="s">
        <v>22</v>
      </c>
      <c r="D42" s="4"/>
      <c r="E42" s="4"/>
      <c r="F42" s="4"/>
      <c r="G42" s="4"/>
      <c r="H42" s="4"/>
      <c r="I42" s="4"/>
      <c r="J42" s="4"/>
      <c r="K42" s="4"/>
      <c r="L42" s="11">
        <v>39.299999999999997</v>
      </c>
      <c r="M42" s="12">
        <v>41.7</v>
      </c>
      <c r="N42" s="12">
        <v>12.1</v>
      </c>
      <c r="O42" s="51">
        <v>3.5</v>
      </c>
      <c r="P42" s="13">
        <v>3.3</v>
      </c>
      <c r="Q42" s="11">
        <f t="shared" si="13"/>
        <v>81</v>
      </c>
      <c r="R42" s="13">
        <f t="shared" si="14"/>
        <v>15.6</v>
      </c>
      <c r="S42" s="26">
        <f t="shared" si="12"/>
        <v>53.800000000000004</v>
      </c>
      <c r="T42" s="7">
        <f t="shared" si="15"/>
        <v>99.899999999999991</v>
      </c>
    </row>
    <row r="43" spans="2:20">
      <c r="C43" s="3" t="s">
        <v>23</v>
      </c>
      <c r="D43" s="4"/>
      <c r="E43" s="4"/>
      <c r="F43" s="4"/>
      <c r="G43" s="4"/>
      <c r="H43" s="4"/>
      <c r="I43" s="4"/>
      <c r="J43" s="4"/>
      <c r="K43" s="4"/>
      <c r="L43" s="11">
        <v>34.1</v>
      </c>
      <c r="M43" s="12">
        <v>40.200000000000003</v>
      </c>
      <c r="N43" s="12">
        <v>17.899999999999999</v>
      </c>
      <c r="O43" s="51">
        <v>5.9</v>
      </c>
      <c r="P43" s="13">
        <v>1.8</v>
      </c>
      <c r="Q43" s="11">
        <f t="shared" si="13"/>
        <v>74.300000000000011</v>
      </c>
      <c r="R43" s="13">
        <f t="shared" si="14"/>
        <v>23.799999999999997</v>
      </c>
      <c r="S43" s="26">
        <f t="shared" si="12"/>
        <v>58.1</v>
      </c>
      <c r="T43" s="7">
        <f t="shared" si="15"/>
        <v>99.9</v>
      </c>
    </row>
    <row r="44" spans="2:20">
      <c r="C44" s="3" t="s">
        <v>24</v>
      </c>
      <c r="D44" s="4"/>
      <c r="E44" s="4"/>
      <c r="F44" s="4"/>
      <c r="G44" s="4"/>
      <c r="H44" s="4"/>
      <c r="I44" s="4"/>
      <c r="J44" s="4"/>
      <c r="K44" s="4"/>
      <c r="L44" s="11">
        <v>46.9</v>
      </c>
      <c r="M44" s="12">
        <v>40.4</v>
      </c>
      <c r="N44" s="12">
        <v>8.5</v>
      </c>
      <c r="O44" s="51">
        <v>2.5</v>
      </c>
      <c r="P44" s="13">
        <v>1.7</v>
      </c>
      <c r="Q44" s="11">
        <f t="shared" si="13"/>
        <v>87.3</v>
      </c>
      <c r="R44" s="13">
        <f t="shared" si="14"/>
        <v>11</v>
      </c>
      <c r="S44" s="26">
        <f t="shared" si="12"/>
        <v>48.9</v>
      </c>
      <c r="T44" s="7">
        <f t="shared" si="15"/>
        <v>100</v>
      </c>
    </row>
    <row r="45" spans="2:20">
      <c r="C45" s="5" t="s">
        <v>25</v>
      </c>
      <c r="D45" s="6"/>
      <c r="E45" s="6"/>
      <c r="F45" s="6"/>
      <c r="G45" s="6"/>
      <c r="H45" s="6"/>
      <c r="I45" s="6"/>
      <c r="J45" s="6"/>
      <c r="K45" s="6"/>
      <c r="L45" s="14">
        <v>39</v>
      </c>
      <c r="M45" s="15">
        <v>38.200000000000003</v>
      </c>
      <c r="N45" s="15">
        <v>15.2</v>
      </c>
      <c r="O45" s="52">
        <v>5.4</v>
      </c>
      <c r="P45" s="16">
        <v>2.1</v>
      </c>
      <c r="Q45" s="14">
        <f t="shared" si="13"/>
        <v>77.2</v>
      </c>
      <c r="R45" s="16">
        <f t="shared" si="14"/>
        <v>20.6</v>
      </c>
      <c r="S45" s="27">
        <f t="shared" si="12"/>
        <v>53.400000000000006</v>
      </c>
      <c r="T45" s="7">
        <f t="shared" si="15"/>
        <v>99.9</v>
      </c>
    </row>
    <row r="48" spans="2:20">
      <c r="B48" t="s">
        <v>125</v>
      </c>
    </row>
    <row r="49" spans="2:20">
      <c r="B49" t="s">
        <v>126</v>
      </c>
    </row>
    <row r="50" spans="2:20" ht="13.15" customHeight="1">
      <c r="C50" s="74"/>
      <c r="D50" s="75"/>
      <c r="E50" s="75"/>
      <c r="F50" s="75"/>
      <c r="G50" s="75"/>
      <c r="H50" s="75"/>
      <c r="I50" s="75"/>
      <c r="J50" s="75"/>
      <c r="K50" s="76"/>
      <c r="L50" s="80" t="s">
        <v>4</v>
      </c>
      <c r="M50" s="72" t="s">
        <v>5</v>
      </c>
      <c r="N50" s="72" t="s">
        <v>5</v>
      </c>
      <c r="O50" s="82" t="s">
        <v>6</v>
      </c>
      <c r="P50" s="84" t="s">
        <v>121</v>
      </c>
      <c r="Q50" s="80" t="s">
        <v>7</v>
      </c>
      <c r="R50" s="70" t="s">
        <v>8</v>
      </c>
      <c r="S50" s="23" t="s">
        <v>31</v>
      </c>
    </row>
    <row r="51" spans="2:20">
      <c r="C51" s="77"/>
      <c r="D51" s="78"/>
      <c r="E51" s="78"/>
      <c r="F51" s="78"/>
      <c r="G51" s="78"/>
      <c r="H51" s="78"/>
      <c r="I51" s="78"/>
      <c r="J51" s="78"/>
      <c r="K51" s="79"/>
      <c r="L51" s="81"/>
      <c r="M51" s="73"/>
      <c r="N51" s="73"/>
      <c r="O51" s="83"/>
      <c r="P51" s="85"/>
      <c r="Q51" s="81"/>
      <c r="R51" s="71"/>
      <c r="S51" s="24" t="s">
        <v>32</v>
      </c>
    </row>
    <row r="52" spans="2:20">
      <c r="C52" s="1" t="s">
        <v>19</v>
      </c>
      <c r="D52" s="2"/>
      <c r="E52" s="2"/>
      <c r="F52" s="2"/>
      <c r="G52" s="2"/>
      <c r="H52" s="2"/>
      <c r="I52" s="2"/>
      <c r="J52" s="2"/>
      <c r="K52" s="2"/>
      <c r="L52" s="8">
        <v>3.5</v>
      </c>
      <c r="M52" s="9">
        <v>14.9</v>
      </c>
      <c r="N52" s="9">
        <v>17.5</v>
      </c>
      <c r="O52" s="50">
        <v>46.6</v>
      </c>
      <c r="P52" s="10">
        <v>17.5</v>
      </c>
      <c r="Q52" s="8">
        <f>+L52+M52</f>
        <v>18.399999999999999</v>
      </c>
      <c r="R52" s="10">
        <f>+N52+O52</f>
        <v>64.099999999999994</v>
      </c>
      <c r="S52" s="25">
        <f t="shared" ref="S52:S58" si="16">+M52+N52</f>
        <v>32.4</v>
      </c>
      <c r="T52" s="7">
        <f>+Q52+R52+P52</f>
        <v>100</v>
      </c>
    </row>
    <row r="53" spans="2:20">
      <c r="C53" s="3" t="s">
        <v>20</v>
      </c>
      <c r="D53" s="4"/>
      <c r="E53" s="4"/>
      <c r="F53" s="4"/>
      <c r="G53" s="4"/>
      <c r="H53" s="4"/>
      <c r="I53" s="4"/>
      <c r="J53" s="4"/>
      <c r="K53" s="4"/>
      <c r="L53" s="11">
        <v>15.4</v>
      </c>
      <c r="M53" s="12">
        <v>18.5</v>
      </c>
      <c r="N53" s="12">
        <v>15.9</v>
      </c>
      <c r="O53" s="51">
        <v>39.5</v>
      </c>
      <c r="P53" s="13">
        <v>10.7</v>
      </c>
      <c r="Q53" s="11">
        <f t="shared" ref="Q53:Q58" si="17">+L53+M53</f>
        <v>33.9</v>
      </c>
      <c r="R53" s="13">
        <f t="shared" ref="R53:R58" si="18">+N53+O53</f>
        <v>55.4</v>
      </c>
      <c r="S53" s="26">
        <f t="shared" si="16"/>
        <v>34.4</v>
      </c>
      <c r="T53" s="7">
        <f t="shared" ref="T53:T58" si="19">+Q53+R53+P53</f>
        <v>100</v>
      </c>
    </row>
    <row r="54" spans="2:20">
      <c r="C54" s="3" t="s">
        <v>21</v>
      </c>
      <c r="D54" s="4"/>
      <c r="E54" s="4"/>
      <c r="F54" s="4"/>
      <c r="G54" s="4"/>
      <c r="H54" s="4"/>
      <c r="I54" s="4"/>
      <c r="J54" s="4"/>
      <c r="K54" s="4"/>
      <c r="L54" s="11">
        <v>27.6</v>
      </c>
      <c r="M54" s="12">
        <v>27.7</v>
      </c>
      <c r="N54" s="12">
        <v>11.9</v>
      </c>
      <c r="O54" s="51">
        <v>24.6</v>
      </c>
      <c r="P54" s="13">
        <v>6.2</v>
      </c>
      <c r="Q54" s="11">
        <f t="shared" si="17"/>
        <v>55.3</v>
      </c>
      <c r="R54" s="13">
        <f t="shared" si="18"/>
        <v>36.5</v>
      </c>
      <c r="S54" s="26">
        <f t="shared" si="16"/>
        <v>39.6</v>
      </c>
      <c r="T54" s="7">
        <f t="shared" si="19"/>
        <v>98</v>
      </c>
    </row>
    <row r="55" spans="2:20">
      <c r="C55" s="3" t="s">
        <v>22</v>
      </c>
      <c r="D55" s="4"/>
      <c r="E55" s="4"/>
      <c r="F55" s="4"/>
      <c r="G55" s="4"/>
      <c r="H55" s="4"/>
      <c r="I55" s="4"/>
      <c r="J55" s="4"/>
      <c r="K55" s="4"/>
      <c r="L55" s="11">
        <v>16.8</v>
      </c>
      <c r="M55" s="12">
        <v>23.4</v>
      </c>
      <c r="N55" s="12">
        <v>13.3</v>
      </c>
      <c r="O55" s="51">
        <v>37.299999999999997</v>
      </c>
      <c r="P55" s="13">
        <v>9.3000000000000007</v>
      </c>
      <c r="Q55" s="11">
        <f t="shared" si="17"/>
        <v>40.200000000000003</v>
      </c>
      <c r="R55" s="13">
        <f t="shared" si="18"/>
        <v>50.599999999999994</v>
      </c>
      <c r="S55" s="26">
        <f t="shared" si="16"/>
        <v>36.700000000000003</v>
      </c>
      <c r="T55" s="7">
        <f t="shared" si="19"/>
        <v>100.1</v>
      </c>
    </row>
    <row r="56" spans="2:20">
      <c r="C56" s="3" t="s">
        <v>23</v>
      </c>
      <c r="D56" s="4"/>
      <c r="E56" s="4"/>
      <c r="F56" s="4"/>
      <c r="G56" s="4"/>
      <c r="H56" s="4"/>
      <c r="I56" s="4"/>
      <c r="J56" s="4"/>
      <c r="K56" s="4"/>
      <c r="L56" s="11">
        <v>12</v>
      </c>
      <c r="M56" s="12">
        <v>24.4</v>
      </c>
      <c r="N56" s="12">
        <v>15.4</v>
      </c>
      <c r="O56" s="51">
        <v>39.299999999999997</v>
      </c>
      <c r="P56" s="13">
        <v>9</v>
      </c>
      <c r="Q56" s="11">
        <f t="shared" si="17"/>
        <v>36.4</v>
      </c>
      <c r="R56" s="13">
        <f t="shared" si="18"/>
        <v>54.699999999999996</v>
      </c>
      <c r="S56" s="26">
        <f t="shared" si="16"/>
        <v>39.799999999999997</v>
      </c>
      <c r="T56" s="7">
        <f t="shared" si="19"/>
        <v>100.1</v>
      </c>
    </row>
    <row r="57" spans="2:20">
      <c r="C57" s="3" t="s">
        <v>24</v>
      </c>
      <c r="D57" s="4"/>
      <c r="E57" s="4"/>
      <c r="F57" s="4"/>
      <c r="G57" s="4"/>
      <c r="H57" s="4"/>
      <c r="I57" s="4"/>
      <c r="J57" s="4"/>
      <c r="K57" s="4"/>
      <c r="L57" s="11">
        <v>10</v>
      </c>
      <c r="M57" s="12">
        <v>12.8</v>
      </c>
      <c r="N57" s="12">
        <v>13.2</v>
      </c>
      <c r="O57" s="51">
        <v>58.1</v>
      </c>
      <c r="P57" s="13">
        <v>5.9</v>
      </c>
      <c r="Q57" s="11">
        <f t="shared" si="17"/>
        <v>22.8</v>
      </c>
      <c r="R57" s="13">
        <f t="shared" si="18"/>
        <v>71.3</v>
      </c>
      <c r="S57" s="26">
        <f t="shared" si="16"/>
        <v>26</v>
      </c>
      <c r="T57" s="7">
        <f t="shared" si="19"/>
        <v>100</v>
      </c>
    </row>
    <row r="58" spans="2:20">
      <c r="C58" s="5" t="s">
        <v>25</v>
      </c>
      <c r="D58" s="6"/>
      <c r="E58" s="6"/>
      <c r="F58" s="6"/>
      <c r="G58" s="6"/>
      <c r="H58" s="6"/>
      <c r="I58" s="6"/>
      <c r="J58" s="6"/>
      <c r="K58" s="6"/>
      <c r="L58" s="14">
        <v>9.1999999999999993</v>
      </c>
      <c r="M58" s="15">
        <v>16.399999999999999</v>
      </c>
      <c r="N58" s="15">
        <v>23</v>
      </c>
      <c r="O58" s="52">
        <v>43.9</v>
      </c>
      <c r="P58" s="16">
        <v>7.5</v>
      </c>
      <c r="Q58" s="14">
        <f t="shared" si="17"/>
        <v>25.599999999999998</v>
      </c>
      <c r="R58" s="16">
        <f t="shared" si="18"/>
        <v>66.900000000000006</v>
      </c>
      <c r="S58" s="27">
        <f t="shared" si="16"/>
        <v>39.4</v>
      </c>
      <c r="T58" s="7">
        <f t="shared" si="19"/>
        <v>100</v>
      </c>
    </row>
    <row r="60" spans="2:20">
      <c r="B60" t="s">
        <v>166</v>
      </c>
    </row>
    <row r="61" spans="2:20">
      <c r="B61" t="s">
        <v>127</v>
      </c>
    </row>
    <row r="62" spans="2:20" ht="13.15" customHeight="1">
      <c r="C62" s="86"/>
      <c r="D62" s="86"/>
      <c r="E62" s="86"/>
      <c r="F62" s="86"/>
      <c r="G62" s="86"/>
      <c r="H62" s="86"/>
      <c r="I62" s="86"/>
      <c r="J62" s="86"/>
      <c r="K62" s="87"/>
      <c r="L62" s="80" t="s">
        <v>128</v>
      </c>
      <c r="M62" s="72" t="s">
        <v>129</v>
      </c>
      <c r="N62" s="72" t="s">
        <v>130</v>
      </c>
      <c r="O62" s="82" t="s">
        <v>131</v>
      </c>
      <c r="P62" s="84" t="s">
        <v>121</v>
      </c>
      <c r="Q62" s="80" t="s">
        <v>132</v>
      </c>
      <c r="R62" s="70" t="s">
        <v>133</v>
      </c>
      <c r="S62" s="23" t="s">
        <v>31</v>
      </c>
    </row>
    <row r="63" spans="2:20">
      <c r="C63" s="88"/>
      <c r="D63" s="88"/>
      <c r="E63" s="88"/>
      <c r="F63" s="88"/>
      <c r="G63" s="88"/>
      <c r="H63" s="88"/>
      <c r="I63" s="88"/>
      <c r="J63" s="88"/>
      <c r="K63" s="89"/>
      <c r="L63" s="81"/>
      <c r="M63" s="73"/>
      <c r="N63" s="73"/>
      <c r="O63" s="83"/>
      <c r="P63" s="85"/>
      <c r="Q63" s="81"/>
      <c r="R63" s="71"/>
      <c r="S63" s="24" t="s">
        <v>32</v>
      </c>
    </row>
    <row r="64" spans="2:20">
      <c r="C64" s="1" t="s">
        <v>19</v>
      </c>
      <c r="D64" s="2"/>
      <c r="E64" s="2"/>
      <c r="F64" s="2"/>
      <c r="G64" s="2"/>
      <c r="H64" s="2"/>
      <c r="I64" s="2"/>
      <c r="J64" s="2"/>
      <c r="K64" s="2"/>
      <c r="L64" s="8">
        <v>12.7</v>
      </c>
      <c r="M64" s="9">
        <v>51.4</v>
      </c>
      <c r="N64" s="9">
        <v>17.5</v>
      </c>
      <c r="O64" s="50">
        <v>5.3</v>
      </c>
      <c r="P64" s="10">
        <v>13.1</v>
      </c>
      <c r="Q64" s="8">
        <f>+L64+M64</f>
        <v>64.099999999999994</v>
      </c>
      <c r="R64" s="10">
        <f>+N64+O64</f>
        <v>22.8</v>
      </c>
      <c r="S64" s="25">
        <f t="shared" ref="S64:S70" si="20">+M64+N64</f>
        <v>68.900000000000006</v>
      </c>
      <c r="T64" s="7">
        <f>+Q64+R64+P64</f>
        <v>99.999999999999986</v>
      </c>
    </row>
    <row r="65" spans="3:20">
      <c r="C65" s="3" t="s">
        <v>20</v>
      </c>
      <c r="D65" s="4"/>
      <c r="E65" s="4"/>
      <c r="F65" s="4"/>
      <c r="G65" s="4"/>
      <c r="H65" s="4"/>
      <c r="I65" s="4"/>
      <c r="J65" s="4"/>
      <c r="K65" s="4"/>
      <c r="L65" s="11">
        <v>18.2</v>
      </c>
      <c r="M65" s="12">
        <v>51.9</v>
      </c>
      <c r="N65" s="12">
        <v>16.7</v>
      </c>
      <c r="O65" s="51">
        <v>7.6</v>
      </c>
      <c r="P65" s="13">
        <v>5.6</v>
      </c>
      <c r="Q65" s="11">
        <f t="shared" ref="Q65:Q70" si="21">+L65+M65</f>
        <v>70.099999999999994</v>
      </c>
      <c r="R65" s="13">
        <f t="shared" ref="R65:R70" si="22">+N65+O65</f>
        <v>24.299999999999997</v>
      </c>
      <c r="S65" s="26">
        <f t="shared" si="20"/>
        <v>68.599999999999994</v>
      </c>
      <c r="T65" s="7">
        <f t="shared" ref="T65:T70" si="23">+Q65+R65+P65</f>
        <v>99.999999999999986</v>
      </c>
    </row>
    <row r="66" spans="3:20">
      <c r="C66" s="3" t="s">
        <v>21</v>
      </c>
      <c r="D66" s="4"/>
      <c r="E66" s="4"/>
      <c r="F66" s="4"/>
      <c r="G66" s="4"/>
      <c r="H66" s="4"/>
      <c r="I66" s="4"/>
      <c r="J66" s="4"/>
      <c r="K66" s="4"/>
      <c r="L66" s="11">
        <v>39</v>
      </c>
      <c r="M66" s="12">
        <v>40.700000000000003</v>
      </c>
      <c r="N66" s="12">
        <v>10.5</v>
      </c>
      <c r="O66" s="51">
        <v>3.4</v>
      </c>
      <c r="P66" s="13">
        <v>6.4</v>
      </c>
      <c r="Q66" s="11">
        <f t="shared" si="21"/>
        <v>79.7</v>
      </c>
      <c r="R66" s="13">
        <f t="shared" si="22"/>
        <v>13.9</v>
      </c>
      <c r="S66" s="26">
        <f t="shared" si="20"/>
        <v>51.2</v>
      </c>
      <c r="T66" s="7">
        <f t="shared" si="23"/>
        <v>100.00000000000001</v>
      </c>
    </row>
    <row r="67" spans="3:20">
      <c r="C67" s="3" t="s">
        <v>22</v>
      </c>
      <c r="D67" s="4"/>
      <c r="E67" s="4"/>
      <c r="F67" s="4"/>
      <c r="G67" s="4"/>
      <c r="H67" s="4"/>
      <c r="I67" s="4"/>
      <c r="J67" s="4"/>
      <c r="K67" s="4"/>
      <c r="L67" s="11">
        <v>35.299999999999997</v>
      </c>
      <c r="M67" s="12">
        <v>41.5</v>
      </c>
      <c r="N67" s="12">
        <v>13.2</v>
      </c>
      <c r="O67" s="51">
        <v>4</v>
      </c>
      <c r="P67" s="13">
        <v>6</v>
      </c>
      <c r="Q67" s="11">
        <f t="shared" si="21"/>
        <v>76.8</v>
      </c>
      <c r="R67" s="13">
        <f t="shared" si="22"/>
        <v>17.2</v>
      </c>
      <c r="S67" s="26">
        <f t="shared" si="20"/>
        <v>54.7</v>
      </c>
      <c r="T67" s="7">
        <f t="shared" si="23"/>
        <v>100</v>
      </c>
    </row>
    <row r="68" spans="3:20">
      <c r="C68" s="3" t="s">
        <v>23</v>
      </c>
      <c r="D68" s="4"/>
      <c r="E68" s="4"/>
      <c r="F68" s="4"/>
      <c r="G68" s="4"/>
      <c r="H68" s="4"/>
      <c r="I68" s="4"/>
      <c r="J68" s="4"/>
      <c r="K68" s="4"/>
      <c r="L68" s="11">
        <v>32.4</v>
      </c>
      <c r="M68" s="12">
        <v>46.5</v>
      </c>
      <c r="N68" s="12">
        <v>14.1</v>
      </c>
      <c r="O68" s="51">
        <v>4.3</v>
      </c>
      <c r="P68" s="13">
        <v>2.7</v>
      </c>
      <c r="Q68" s="11">
        <f t="shared" si="21"/>
        <v>78.900000000000006</v>
      </c>
      <c r="R68" s="13">
        <f t="shared" si="22"/>
        <v>18.399999999999999</v>
      </c>
      <c r="S68" s="26">
        <f t="shared" si="20"/>
        <v>60.6</v>
      </c>
      <c r="T68" s="7">
        <f t="shared" si="23"/>
        <v>100.00000000000001</v>
      </c>
    </row>
    <row r="69" spans="3:20">
      <c r="C69" s="3" t="s">
        <v>24</v>
      </c>
      <c r="D69" s="4"/>
      <c r="E69" s="4"/>
      <c r="F69" s="4"/>
      <c r="G69" s="4"/>
      <c r="H69" s="4"/>
      <c r="I69" s="4"/>
      <c r="J69" s="4"/>
      <c r="K69" s="4"/>
      <c r="L69" s="11">
        <v>30.9</v>
      </c>
      <c r="M69" s="12">
        <v>49</v>
      </c>
      <c r="N69" s="12">
        <v>13.5</v>
      </c>
      <c r="O69" s="51">
        <v>3.4</v>
      </c>
      <c r="P69" s="13">
        <v>3.2</v>
      </c>
      <c r="Q69" s="11">
        <f t="shared" si="21"/>
        <v>79.900000000000006</v>
      </c>
      <c r="R69" s="13">
        <f t="shared" si="22"/>
        <v>16.899999999999999</v>
      </c>
      <c r="S69" s="26">
        <f t="shared" si="20"/>
        <v>62.5</v>
      </c>
      <c r="T69" s="7">
        <f t="shared" si="23"/>
        <v>100.00000000000001</v>
      </c>
    </row>
    <row r="70" spans="3:20">
      <c r="C70" s="5" t="s">
        <v>25</v>
      </c>
      <c r="D70" s="6"/>
      <c r="E70" s="6"/>
      <c r="F70" s="6"/>
      <c r="G70" s="6"/>
      <c r="H70" s="6"/>
      <c r="I70" s="6"/>
      <c r="J70" s="6"/>
      <c r="K70" s="6"/>
      <c r="L70" s="14">
        <v>30.1</v>
      </c>
      <c r="M70" s="15">
        <v>39.700000000000003</v>
      </c>
      <c r="N70" s="15">
        <v>21.4</v>
      </c>
      <c r="O70" s="52">
        <v>4.0999999999999996</v>
      </c>
      <c r="P70" s="16">
        <v>4.7</v>
      </c>
      <c r="Q70" s="14">
        <f t="shared" si="21"/>
        <v>69.800000000000011</v>
      </c>
      <c r="R70" s="16">
        <f t="shared" si="22"/>
        <v>25.5</v>
      </c>
      <c r="S70" s="27">
        <f t="shared" si="20"/>
        <v>61.1</v>
      </c>
      <c r="T70" s="7">
        <f t="shared" si="23"/>
        <v>100.00000000000001</v>
      </c>
    </row>
    <row r="72" spans="3:20" ht="13.15" customHeight="1">
      <c r="C72" s="87"/>
      <c r="D72" s="94"/>
      <c r="E72" s="94"/>
      <c r="F72" s="94"/>
      <c r="G72" s="94"/>
      <c r="H72" s="94"/>
      <c r="I72" s="94"/>
      <c r="J72" s="94"/>
      <c r="K72" s="95"/>
      <c r="L72" s="80" t="s">
        <v>4</v>
      </c>
      <c r="M72" s="72" t="s">
        <v>5</v>
      </c>
      <c r="N72" s="72" t="s">
        <v>5</v>
      </c>
      <c r="O72" s="72" t="s">
        <v>6</v>
      </c>
      <c r="P72" s="84" t="s">
        <v>121</v>
      </c>
      <c r="Q72" s="80" t="s">
        <v>7</v>
      </c>
      <c r="R72" s="70" t="s">
        <v>8</v>
      </c>
      <c r="S72" s="23" t="s">
        <v>31</v>
      </c>
    </row>
    <row r="73" spans="3:20">
      <c r="C73" s="89"/>
      <c r="D73" s="96"/>
      <c r="E73" s="96"/>
      <c r="F73" s="96"/>
      <c r="G73" s="96"/>
      <c r="H73" s="96"/>
      <c r="I73" s="96"/>
      <c r="J73" s="96"/>
      <c r="K73" s="97"/>
      <c r="L73" s="81"/>
      <c r="M73" s="73"/>
      <c r="N73" s="73"/>
      <c r="O73" s="73"/>
      <c r="P73" s="85"/>
      <c r="Q73" s="81"/>
      <c r="R73" s="71"/>
      <c r="S73" s="24" t="s">
        <v>32</v>
      </c>
    </row>
    <row r="74" spans="3:20">
      <c r="C74" s="1" t="s">
        <v>19</v>
      </c>
      <c r="D74" s="2"/>
      <c r="E74" s="2"/>
      <c r="F74" s="2"/>
      <c r="G74" s="2"/>
      <c r="H74" s="2"/>
      <c r="I74" s="2"/>
      <c r="J74" s="2"/>
      <c r="K74" s="2"/>
      <c r="L74" s="8"/>
      <c r="M74" s="9"/>
      <c r="N74" s="9"/>
      <c r="O74" s="50"/>
      <c r="P74" s="10"/>
      <c r="Q74" s="8">
        <f>+L74+M74</f>
        <v>0</v>
      </c>
      <c r="R74" s="10">
        <f>+N74+O74</f>
        <v>0</v>
      </c>
      <c r="S74" s="25">
        <f t="shared" ref="S74:S80" si="24">+M74+N74</f>
        <v>0</v>
      </c>
      <c r="T74" s="7">
        <f>+Q74+R74+P74</f>
        <v>0</v>
      </c>
    </row>
    <row r="75" spans="3:20">
      <c r="C75" s="3" t="s">
        <v>20</v>
      </c>
      <c r="D75" s="4"/>
      <c r="E75" s="4"/>
      <c r="F75" s="4"/>
      <c r="G75" s="4"/>
      <c r="H75" s="4"/>
      <c r="I75" s="4"/>
      <c r="J75" s="4"/>
      <c r="K75" s="4"/>
      <c r="L75" s="11"/>
      <c r="M75" s="12"/>
      <c r="N75" s="12"/>
      <c r="O75" s="51"/>
      <c r="P75" s="13"/>
      <c r="Q75" s="11">
        <f t="shared" ref="Q75:Q80" si="25">+L75+M75</f>
        <v>0</v>
      </c>
      <c r="R75" s="13">
        <f t="shared" ref="R75:R80" si="26">+N75+O75</f>
        <v>0</v>
      </c>
      <c r="S75" s="26">
        <f t="shared" si="24"/>
        <v>0</v>
      </c>
      <c r="T75" s="7">
        <f t="shared" ref="T75:T80" si="27">+Q75+R75+P75</f>
        <v>0</v>
      </c>
    </row>
    <row r="76" spans="3:20">
      <c r="C76" s="3" t="s">
        <v>21</v>
      </c>
      <c r="D76" s="4"/>
      <c r="E76" s="4"/>
      <c r="F76" s="4"/>
      <c r="G76" s="4"/>
      <c r="H76" s="4"/>
      <c r="I76" s="4"/>
      <c r="J76" s="4"/>
      <c r="K76" s="4"/>
      <c r="L76" s="11"/>
      <c r="M76" s="12"/>
      <c r="N76" s="12"/>
      <c r="O76" s="51"/>
      <c r="P76" s="13"/>
      <c r="Q76" s="11">
        <f t="shared" si="25"/>
        <v>0</v>
      </c>
      <c r="R76" s="13">
        <f t="shared" si="26"/>
        <v>0</v>
      </c>
      <c r="S76" s="26">
        <f t="shared" si="24"/>
        <v>0</v>
      </c>
      <c r="T76" s="7">
        <f t="shared" si="27"/>
        <v>0</v>
      </c>
    </row>
    <row r="77" spans="3:20">
      <c r="C77" s="3" t="s">
        <v>22</v>
      </c>
      <c r="D77" s="4"/>
      <c r="E77" s="4"/>
      <c r="F77" s="4"/>
      <c r="G77" s="4"/>
      <c r="H77" s="4"/>
      <c r="I77" s="4"/>
      <c r="J77" s="4"/>
      <c r="K77" s="4"/>
      <c r="L77" s="11"/>
      <c r="M77" s="12"/>
      <c r="N77" s="12"/>
      <c r="O77" s="51"/>
      <c r="P77" s="13"/>
      <c r="Q77" s="11">
        <f t="shared" si="25"/>
        <v>0</v>
      </c>
      <c r="R77" s="13">
        <f t="shared" si="26"/>
        <v>0</v>
      </c>
      <c r="S77" s="26">
        <f t="shared" si="24"/>
        <v>0</v>
      </c>
      <c r="T77" s="7">
        <f t="shared" si="27"/>
        <v>0</v>
      </c>
    </row>
    <row r="78" spans="3:20">
      <c r="C78" s="3" t="s">
        <v>23</v>
      </c>
      <c r="D78" s="4"/>
      <c r="E78" s="4"/>
      <c r="F78" s="4"/>
      <c r="G78" s="4"/>
      <c r="H78" s="4"/>
      <c r="I78" s="4"/>
      <c r="J78" s="4"/>
      <c r="K78" s="4"/>
      <c r="L78" s="11"/>
      <c r="M78" s="12"/>
      <c r="N78" s="12"/>
      <c r="O78" s="51"/>
      <c r="P78" s="13"/>
      <c r="Q78" s="11">
        <f t="shared" si="25"/>
        <v>0</v>
      </c>
      <c r="R78" s="13">
        <f t="shared" si="26"/>
        <v>0</v>
      </c>
      <c r="S78" s="26">
        <f t="shared" si="24"/>
        <v>0</v>
      </c>
      <c r="T78" s="7">
        <f t="shared" si="27"/>
        <v>0</v>
      </c>
    </row>
    <row r="79" spans="3:20">
      <c r="C79" s="3" t="s">
        <v>24</v>
      </c>
      <c r="D79" s="4"/>
      <c r="E79" s="4"/>
      <c r="F79" s="4"/>
      <c r="G79" s="4"/>
      <c r="H79" s="4"/>
      <c r="I79" s="4"/>
      <c r="J79" s="4"/>
      <c r="K79" s="4"/>
      <c r="L79" s="11"/>
      <c r="M79" s="12"/>
      <c r="N79" s="12"/>
      <c r="O79" s="51"/>
      <c r="P79" s="13"/>
      <c r="Q79" s="11">
        <f t="shared" si="25"/>
        <v>0</v>
      </c>
      <c r="R79" s="13">
        <f t="shared" si="26"/>
        <v>0</v>
      </c>
      <c r="S79" s="26">
        <f t="shared" si="24"/>
        <v>0</v>
      </c>
      <c r="T79" s="7">
        <f t="shared" si="27"/>
        <v>0</v>
      </c>
    </row>
    <row r="80" spans="3:20">
      <c r="C80" s="5" t="s">
        <v>25</v>
      </c>
      <c r="D80" s="6"/>
      <c r="E80" s="6"/>
      <c r="F80" s="6"/>
      <c r="G80" s="6"/>
      <c r="H80" s="6"/>
      <c r="I80" s="6"/>
      <c r="J80" s="6"/>
      <c r="K80" s="6"/>
      <c r="L80" s="14"/>
      <c r="M80" s="15"/>
      <c r="N80" s="15"/>
      <c r="O80" s="52"/>
      <c r="P80" s="16"/>
      <c r="Q80" s="14">
        <f t="shared" si="25"/>
        <v>0</v>
      </c>
      <c r="R80" s="16">
        <f t="shared" si="26"/>
        <v>0</v>
      </c>
      <c r="S80" s="27">
        <f t="shared" si="24"/>
        <v>0</v>
      </c>
      <c r="T80" s="7">
        <f t="shared" si="27"/>
        <v>0</v>
      </c>
    </row>
    <row r="82" spans="3:20" ht="13.15" customHeight="1">
      <c r="C82" s="87"/>
      <c r="D82" s="94"/>
      <c r="E82" s="94"/>
      <c r="F82" s="94"/>
      <c r="G82" s="94"/>
      <c r="H82" s="94"/>
      <c r="I82" s="94"/>
      <c r="J82" s="94"/>
      <c r="K82" s="95"/>
      <c r="L82" s="80" t="s">
        <v>4</v>
      </c>
      <c r="M82" s="72" t="s">
        <v>5</v>
      </c>
      <c r="N82" s="72" t="s">
        <v>5</v>
      </c>
      <c r="O82" s="72" t="s">
        <v>6</v>
      </c>
      <c r="P82" s="84" t="s">
        <v>121</v>
      </c>
      <c r="Q82" s="80" t="s">
        <v>7</v>
      </c>
      <c r="R82" s="70" t="s">
        <v>8</v>
      </c>
      <c r="S82" s="23" t="s">
        <v>31</v>
      </c>
    </row>
    <row r="83" spans="3:20">
      <c r="C83" s="89"/>
      <c r="D83" s="96"/>
      <c r="E83" s="96"/>
      <c r="F83" s="96"/>
      <c r="G83" s="96"/>
      <c r="H83" s="96"/>
      <c r="I83" s="96"/>
      <c r="J83" s="96"/>
      <c r="K83" s="97"/>
      <c r="L83" s="81"/>
      <c r="M83" s="73"/>
      <c r="N83" s="73"/>
      <c r="O83" s="73"/>
      <c r="P83" s="85"/>
      <c r="Q83" s="81"/>
      <c r="R83" s="71"/>
      <c r="S83" s="24" t="s">
        <v>32</v>
      </c>
    </row>
    <row r="84" spans="3:20">
      <c r="C84" s="1" t="s">
        <v>19</v>
      </c>
      <c r="D84" s="2"/>
      <c r="E84" s="2"/>
      <c r="F84" s="2"/>
      <c r="G84" s="2"/>
      <c r="H84" s="2"/>
      <c r="I84" s="2"/>
      <c r="J84" s="2"/>
      <c r="K84" s="2"/>
      <c r="L84" s="8"/>
      <c r="M84" s="9"/>
      <c r="N84" s="9"/>
      <c r="O84" s="50"/>
      <c r="P84" s="10"/>
      <c r="Q84" s="8">
        <f>+L84+M84</f>
        <v>0</v>
      </c>
      <c r="R84" s="10">
        <f>+N84+O84</f>
        <v>0</v>
      </c>
      <c r="S84" s="25">
        <f t="shared" ref="S84:S90" si="28">+M84+N84</f>
        <v>0</v>
      </c>
      <c r="T84" s="7">
        <f>+Q84+R84+P84</f>
        <v>0</v>
      </c>
    </row>
    <row r="85" spans="3:20">
      <c r="C85" s="3" t="s">
        <v>20</v>
      </c>
      <c r="D85" s="4"/>
      <c r="E85" s="4"/>
      <c r="F85" s="4"/>
      <c r="G85" s="4"/>
      <c r="H85" s="4"/>
      <c r="I85" s="4"/>
      <c r="J85" s="4"/>
      <c r="K85" s="4"/>
      <c r="L85" s="11"/>
      <c r="M85" s="12"/>
      <c r="N85" s="12"/>
      <c r="O85" s="51"/>
      <c r="P85" s="13"/>
      <c r="Q85" s="11">
        <f t="shared" ref="Q85:Q90" si="29">+L85+M85</f>
        <v>0</v>
      </c>
      <c r="R85" s="13">
        <f t="shared" ref="R85:R90" si="30">+N85+O85</f>
        <v>0</v>
      </c>
      <c r="S85" s="26">
        <f t="shared" si="28"/>
        <v>0</v>
      </c>
      <c r="T85" s="7">
        <f t="shared" ref="T85:T90" si="31">+Q85+R85+P85</f>
        <v>0</v>
      </c>
    </row>
    <row r="86" spans="3:20">
      <c r="C86" s="3" t="s">
        <v>21</v>
      </c>
      <c r="D86" s="4"/>
      <c r="E86" s="4"/>
      <c r="F86" s="4"/>
      <c r="G86" s="4"/>
      <c r="H86" s="4"/>
      <c r="I86" s="4"/>
      <c r="J86" s="4"/>
      <c r="K86" s="4"/>
      <c r="L86" s="11"/>
      <c r="M86" s="12"/>
      <c r="N86" s="12"/>
      <c r="O86" s="51"/>
      <c r="P86" s="13"/>
      <c r="Q86" s="11">
        <f t="shared" si="29"/>
        <v>0</v>
      </c>
      <c r="R86" s="13">
        <f t="shared" si="30"/>
        <v>0</v>
      </c>
      <c r="S86" s="26">
        <f t="shared" si="28"/>
        <v>0</v>
      </c>
      <c r="T86" s="7">
        <f t="shared" si="31"/>
        <v>0</v>
      </c>
    </row>
    <row r="87" spans="3:20">
      <c r="C87" s="3" t="s">
        <v>22</v>
      </c>
      <c r="D87" s="4"/>
      <c r="E87" s="4"/>
      <c r="F87" s="4"/>
      <c r="G87" s="4"/>
      <c r="H87" s="4"/>
      <c r="I87" s="4"/>
      <c r="J87" s="4"/>
      <c r="K87" s="4"/>
      <c r="L87" s="11"/>
      <c r="M87" s="12"/>
      <c r="N87" s="12"/>
      <c r="O87" s="51"/>
      <c r="P87" s="13"/>
      <c r="Q87" s="11">
        <f t="shared" si="29"/>
        <v>0</v>
      </c>
      <c r="R87" s="13">
        <f t="shared" si="30"/>
        <v>0</v>
      </c>
      <c r="S87" s="26">
        <f t="shared" si="28"/>
        <v>0</v>
      </c>
      <c r="T87" s="7">
        <f t="shared" si="31"/>
        <v>0</v>
      </c>
    </row>
    <row r="88" spans="3:20">
      <c r="C88" s="3" t="s">
        <v>23</v>
      </c>
      <c r="D88" s="4"/>
      <c r="E88" s="4"/>
      <c r="F88" s="4"/>
      <c r="G88" s="4"/>
      <c r="H88" s="4"/>
      <c r="I88" s="4"/>
      <c r="J88" s="4"/>
      <c r="K88" s="4"/>
      <c r="L88" s="11"/>
      <c r="M88" s="12"/>
      <c r="N88" s="12"/>
      <c r="O88" s="51"/>
      <c r="P88" s="13"/>
      <c r="Q88" s="11">
        <f t="shared" si="29"/>
        <v>0</v>
      </c>
      <c r="R88" s="13">
        <f t="shared" si="30"/>
        <v>0</v>
      </c>
      <c r="S88" s="26">
        <f t="shared" si="28"/>
        <v>0</v>
      </c>
      <c r="T88" s="7">
        <f t="shared" si="31"/>
        <v>0</v>
      </c>
    </row>
    <row r="89" spans="3:20">
      <c r="C89" s="3" t="s">
        <v>24</v>
      </c>
      <c r="D89" s="4"/>
      <c r="E89" s="4"/>
      <c r="F89" s="4"/>
      <c r="G89" s="4"/>
      <c r="H89" s="4"/>
      <c r="I89" s="4"/>
      <c r="J89" s="4"/>
      <c r="K89" s="4"/>
      <c r="L89" s="11"/>
      <c r="M89" s="12"/>
      <c r="N89" s="12"/>
      <c r="O89" s="51"/>
      <c r="P89" s="13"/>
      <c r="Q89" s="11">
        <f t="shared" si="29"/>
        <v>0</v>
      </c>
      <c r="R89" s="13">
        <f t="shared" si="30"/>
        <v>0</v>
      </c>
      <c r="S89" s="26">
        <f t="shared" si="28"/>
        <v>0</v>
      </c>
      <c r="T89" s="7">
        <f t="shared" si="31"/>
        <v>0</v>
      </c>
    </row>
    <row r="90" spans="3:20">
      <c r="C90" s="5" t="s">
        <v>25</v>
      </c>
      <c r="D90" s="6"/>
      <c r="E90" s="6"/>
      <c r="F90" s="6"/>
      <c r="G90" s="6"/>
      <c r="H90" s="6"/>
      <c r="I90" s="6"/>
      <c r="J90" s="6"/>
      <c r="K90" s="6"/>
      <c r="L90" s="14"/>
      <c r="M90" s="15"/>
      <c r="N90" s="15"/>
      <c r="O90" s="52"/>
      <c r="P90" s="16"/>
      <c r="Q90" s="14">
        <f t="shared" si="29"/>
        <v>0</v>
      </c>
      <c r="R90" s="16">
        <f t="shared" si="30"/>
        <v>0</v>
      </c>
      <c r="S90" s="27">
        <f t="shared" si="28"/>
        <v>0</v>
      </c>
      <c r="T90" s="7">
        <f t="shared" si="31"/>
        <v>0</v>
      </c>
    </row>
    <row r="92" spans="3:20" ht="13.15" customHeight="1">
      <c r="C92" s="87"/>
      <c r="D92" s="94"/>
      <c r="E92" s="94"/>
      <c r="F92" s="94"/>
      <c r="G92" s="94"/>
      <c r="H92" s="94"/>
      <c r="I92" s="94"/>
      <c r="J92" s="94"/>
      <c r="K92" s="95"/>
      <c r="L92" s="80" t="s">
        <v>4</v>
      </c>
      <c r="M92" s="72" t="s">
        <v>5</v>
      </c>
      <c r="N92" s="72" t="s">
        <v>5</v>
      </c>
      <c r="O92" s="70" t="s">
        <v>6</v>
      </c>
      <c r="P92" s="45"/>
      <c r="Q92" s="80" t="s">
        <v>7</v>
      </c>
      <c r="R92" s="70" t="s">
        <v>8</v>
      </c>
      <c r="S92" s="23" t="s">
        <v>31</v>
      </c>
    </row>
    <row r="93" spans="3:20">
      <c r="C93" s="89"/>
      <c r="D93" s="96"/>
      <c r="E93" s="96"/>
      <c r="F93" s="96"/>
      <c r="G93" s="96"/>
      <c r="H93" s="96"/>
      <c r="I93" s="96"/>
      <c r="J93" s="96"/>
      <c r="K93" s="97"/>
      <c r="L93" s="81"/>
      <c r="M93" s="73"/>
      <c r="N93" s="73"/>
      <c r="O93" s="71"/>
      <c r="P93" s="46"/>
      <c r="Q93" s="81"/>
      <c r="R93" s="71"/>
      <c r="S93" s="24" t="s">
        <v>32</v>
      </c>
    </row>
    <row r="94" spans="3:20">
      <c r="C94" s="1" t="s">
        <v>19</v>
      </c>
      <c r="D94" s="2"/>
      <c r="E94" s="2"/>
      <c r="F94" s="2"/>
      <c r="G94" s="2"/>
      <c r="H94" s="2"/>
      <c r="I94" s="2"/>
      <c r="J94" s="2"/>
      <c r="K94" s="2"/>
      <c r="L94" s="8"/>
      <c r="M94" s="9"/>
      <c r="N94" s="9"/>
      <c r="O94" s="10"/>
      <c r="P94" s="47"/>
      <c r="Q94" s="8">
        <f>+L94+M94</f>
        <v>0</v>
      </c>
      <c r="R94" s="10">
        <f>+N94+O94</f>
        <v>0</v>
      </c>
      <c r="S94" s="25">
        <f t="shared" ref="S94:S100" si="32">+M94+N94</f>
        <v>0</v>
      </c>
      <c r="T94" s="7">
        <f>+Q94+R94</f>
        <v>0</v>
      </c>
    </row>
    <row r="95" spans="3:20">
      <c r="C95" s="3" t="s">
        <v>20</v>
      </c>
      <c r="D95" s="4"/>
      <c r="E95" s="4"/>
      <c r="F95" s="4"/>
      <c r="G95" s="4"/>
      <c r="H95" s="4"/>
      <c r="I95" s="4"/>
      <c r="J95" s="4"/>
      <c r="K95" s="4"/>
      <c r="L95" s="11"/>
      <c r="M95" s="12"/>
      <c r="N95" s="12"/>
      <c r="O95" s="13"/>
      <c r="P95" s="48"/>
      <c r="Q95" s="11">
        <f t="shared" ref="Q95:Q100" si="33">+L95+M95</f>
        <v>0</v>
      </c>
      <c r="R95" s="13">
        <f t="shared" ref="R95:R100" si="34">+N95+O95</f>
        <v>0</v>
      </c>
      <c r="S95" s="26">
        <f t="shared" si="32"/>
        <v>0</v>
      </c>
      <c r="T95" s="7">
        <f t="shared" ref="T95:T100" si="35">+Q95+R95</f>
        <v>0</v>
      </c>
    </row>
    <row r="96" spans="3:20">
      <c r="C96" s="3" t="s">
        <v>21</v>
      </c>
      <c r="D96" s="4"/>
      <c r="E96" s="4"/>
      <c r="F96" s="4"/>
      <c r="G96" s="4"/>
      <c r="H96" s="4"/>
      <c r="I96" s="4"/>
      <c r="J96" s="4"/>
      <c r="K96" s="4"/>
      <c r="L96" s="11"/>
      <c r="M96" s="12"/>
      <c r="N96" s="12"/>
      <c r="O96" s="13"/>
      <c r="P96" s="48"/>
      <c r="Q96" s="11">
        <f t="shared" si="33"/>
        <v>0</v>
      </c>
      <c r="R96" s="13">
        <f t="shared" si="34"/>
        <v>0</v>
      </c>
      <c r="S96" s="26">
        <f t="shared" si="32"/>
        <v>0</v>
      </c>
      <c r="T96" s="7">
        <f t="shared" si="35"/>
        <v>0</v>
      </c>
    </row>
    <row r="97" spans="3:20">
      <c r="C97" s="3" t="s">
        <v>22</v>
      </c>
      <c r="D97" s="4"/>
      <c r="E97" s="4"/>
      <c r="F97" s="4"/>
      <c r="G97" s="4"/>
      <c r="H97" s="4"/>
      <c r="I97" s="4"/>
      <c r="J97" s="4"/>
      <c r="K97" s="4"/>
      <c r="L97" s="11"/>
      <c r="M97" s="12"/>
      <c r="N97" s="12"/>
      <c r="O97" s="13"/>
      <c r="P97" s="48"/>
      <c r="Q97" s="11">
        <f t="shared" si="33"/>
        <v>0</v>
      </c>
      <c r="R97" s="13">
        <f t="shared" si="34"/>
        <v>0</v>
      </c>
      <c r="S97" s="26">
        <f t="shared" si="32"/>
        <v>0</v>
      </c>
      <c r="T97" s="7">
        <f t="shared" si="35"/>
        <v>0</v>
      </c>
    </row>
    <row r="98" spans="3:20">
      <c r="C98" s="3" t="s">
        <v>23</v>
      </c>
      <c r="D98" s="4"/>
      <c r="E98" s="4"/>
      <c r="F98" s="4"/>
      <c r="G98" s="4"/>
      <c r="H98" s="4"/>
      <c r="I98" s="4"/>
      <c r="J98" s="4"/>
      <c r="K98" s="4"/>
      <c r="L98" s="11"/>
      <c r="M98" s="12"/>
      <c r="N98" s="12"/>
      <c r="O98" s="13"/>
      <c r="P98" s="48"/>
      <c r="Q98" s="11">
        <f t="shared" si="33"/>
        <v>0</v>
      </c>
      <c r="R98" s="13">
        <f t="shared" si="34"/>
        <v>0</v>
      </c>
      <c r="S98" s="26">
        <f t="shared" si="32"/>
        <v>0</v>
      </c>
      <c r="T98" s="7">
        <f t="shared" si="35"/>
        <v>0</v>
      </c>
    </row>
    <row r="99" spans="3:20">
      <c r="C99" s="3" t="s">
        <v>24</v>
      </c>
      <c r="D99" s="4"/>
      <c r="E99" s="4"/>
      <c r="F99" s="4"/>
      <c r="G99" s="4"/>
      <c r="H99" s="4"/>
      <c r="I99" s="4"/>
      <c r="J99" s="4"/>
      <c r="K99" s="4"/>
      <c r="L99" s="11"/>
      <c r="M99" s="12"/>
      <c r="N99" s="12"/>
      <c r="O99" s="13"/>
      <c r="P99" s="48"/>
      <c r="Q99" s="11">
        <f t="shared" si="33"/>
        <v>0</v>
      </c>
      <c r="R99" s="13">
        <f t="shared" si="34"/>
        <v>0</v>
      </c>
      <c r="S99" s="26">
        <f t="shared" si="32"/>
        <v>0</v>
      </c>
      <c r="T99" s="7">
        <f t="shared" si="35"/>
        <v>0</v>
      </c>
    </row>
    <row r="100" spans="3:20">
      <c r="C100" s="5" t="s">
        <v>25</v>
      </c>
      <c r="D100" s="6"/>
      <c r="E100" s="6"/>
      <c r="F100" s="6"/>
      <c r="G100" s="6"/>
      <c r="H100" s="6"/>
      <c r="I100" s="6"/>
      <c r="J100" s="6"/>
      <c r="K100" s="6"/>
      <c r="L100" s="14"/>
      <c r="M100" s="15"/>
      <c r="N100" s="15"/>
      <c r="O100" s="16"/>
      <c r="P100" s="49"/>
      <c r="Q100" s="14">
        <f t="shared" si="33"/>
        <v>0</v>
      </c>
      <c r="R100" s="16">
        <f t="shared" si="34"/>
        <v>0</v>
      </c>
      <c r="S100" s="27">
        <f t="shared" si="32"/>
        <v>0</v>
      </c>
      <c r="T100" s="7">
        <f t="shared" si="35"/>
        <v>0</v>
      </c>
    </row>
    <row r="102" spans="3:20" ht="13.15" customHeight="1">
      <c r="C102" s="87"/>
      <c r="D102" s="94"/>
      <c r="E102" s="94"/>
      <c r="F102" s="94"/>
      <c r="G102" s="94"/>
      <c r="H102" s="94"/>
      <c r="I102" s="94"/>
      <c r="J102" s="94"/>
      <c r="K102" s="95"/>
      <c r="L102" s="80" t="s">
        <v>4</v>
      </c>
      <c r="M102" s="72" t="s">
        <v>5</v>
      </c>
      <c r="N102" s="72" t="s">
        <v>5</v>
      </c>
      <c r="O102" s="70" t="s">
        <v>6</v>
      </c>
      <c r="P102" s="45"/>
      <c r="Q102" s="80" t="s">
        <v>7</v>
      </c>
      <c r="R102" s="70" t="s">
        <v>8</v>
      </c>
      <c r="S102" s="23" t="s">
        <v>31</v>
      </c>
    </row>
    <row r="103" spans="3:20">
      <c r="C103" s="89"/>
      <c r="D103" s="96"/>
      <c r="E103" s="96"/>
      <c r="F103" s="96"/>
      <c r="G103" s="96"/>
      <c r="H103" s="96"/>
      <c r="I103" s="96"/>
      <c r="J103" s="96"/>
      <c r="K103" s="97"/>
      <c r="L103" s="81"/>
      <c r="M103" s="73"/>
      <c r="N103" s="73"/>
      <c r="O103" s="71"/>
      <c r="P103" s="46"/>
      <c r="Q103" s="81"/>
      <c r="R103" s="71"/>
      <c r="S103" s="24" t="s">
        <v>32</v>
      </c>
    </row>
    <row r="104" spans="3:20">
      <c r="C104" s="1" t="s">
        <v>19</v>
      </c>
      <c r="D104" s="2"/>
      <c r="E104" s="2"/>
      <c r="F104" s="2"/>
      <c r="G104" s="2"/>
      <c r="H104" s="2"/>
      <c r="I104" s="2"/>
      <c r="J104" s="2"/>
      <c r="K104" s="2"/>
      <c r="L104" s="8"/>
      <c r="M104" s="9"/>
      <c r="N104" s="9"/>
      <c r="O104" s="10"/>
      <c r="P104" s="47"/>
      <c r="Q104" s="8">
        <f>+L104+M104</f>
        <v>0</v>
      </c>
      <c r="R104" s="10">
        <f>+N104+O104</f>
        <v>0</v>
      </c>
      <c r="S104" s="25">
        <f t="shared" ref="S104:S110" si="36">+M104+N104</f>
        <v>0</v>
      </c>
      <c r="T104" s="7">
        <f>+Q104+R104</f>
        <v>0</v>
      </c>
    </row>
    <row r="105" spans="3:20">
      <c r="C105" s="3" t="s">
        <v>20</v>
      </c>
      <c r="D105" s="4"/>
      <c r="E105" s="4"/>
      <c r="F105" s="4"/>
      <c r="G105" s="4"/>
      <c r="H105" s="4"/>
      <c r="I105" s="4"/>
      <c r="J105" s="4"/>
      <c r="K105" s="4"/>
      <c r="L105" s="11"/>
      <c r="M105" s="12"/>
      <c r="N105" s="12"/>
      <c r="O105" s="13"/>
      <c r="P105" s="48"/>
      <c r="Q105" s="11">
        <f t="shared" ref="Q105:Q110" si="37">+L105+M105</f>
        <v>0</v>
      </c>
      <c r="R105" s="13">
        <f t="shared" ref="R105:R110" si="38">+N105+O105</f>
        <v>0</v>
      </c>
      <c r="S105" s="26">
        <f t="shared" si="36"/>
        <v>0</v>
      </c>
      <c r="T105" s="7">
        <f t="shared" ref="T105:T110" si="39">+Q105+R105</f>
        <v>0</v>
      </c>
    </row>
    <row r="106" spans="3:20">
      <c r="C106" s="3" t="s">
        <v>21</v>
      </c>
      <c r="D106" s="4"/>
      <c r="E106" s="4"/>
      <c r="F106" s="4"/>
      <c r="G106" s="4"/>
      <c r="H106" s="4"/>
      <c r="I106" s="4"/>
      <c r="J106" s="4"/>
      <c r="K106" s="4"/>
      <c r="L106" s="11"/>
      <c r="M106" s="12"/>
      <c r="N106" s="12"/>
      <c r="O106" s="13"/>
      <c r="P106" s="48"/>
      <c r="Q106" s="11">
        <f t="shared" si="37"/>
        <v>0</v>
      </c>
      <c r="R106" s="13">
        <f t="shared" si="38"/>
        <v>0</v>
      </c>
      <c r="S106" s="26">
        <f t="shared" si="36"/>
        <v>0</v>
      </c>
      <c r="T106" s="7">
        <f t="shared" si="39"/>
        <v>0</v>
      </c>
    </row>
    <row r="107" spans="3:20">
      <c r="C107" s="3" t="s">
        <v>22</v>
      </c>
      <c r="D107" s="4"/>
      <c r="E107" s="4"/>
      <c r="F107" s="4"/>
      <c r="G107" s="4"/>
      <c r="H107" s="4"/>
      <c r="I107" s="4"/>
      <c r="J107" s="4"/>
      <c r="K107" s="4"/>
      <c r="L107" s="11"/>
      <c r="M107" s="12"/>
      <c r="N107" s="12"/>
      <c r="O107" s="13"/>
      <c r="P107" s="48"/>
      <c r="Q107" s="11">
        <f t="shared" si="37"/>
        <v>0</v>
      </c>
      <c r="R107" s="13">
        <f t="shared" si="38"/>
        <v>0</v>
      </c>
      <c r="S107" s="26">
        <f t="shared" si="36"/>
        <v>0</v>
      </c>
      <c r="T107" s="7">
        <f t="shared" si="39"/>
        <v>0</v>
      </c>
    </row>
    <row r="108" spans="3:20">
      <c r="C108" s="3" t="s">
        <v>23</v>
      </c>
      <c r="D108" s="4"/>
      <c r="E108" s="4"/>
      <c r="F108" s="4"/>
      <c r="G108" s="4"/>
      <c r="H108" s="4"/>
      <c r="I108" s="4"/>
      <c r="J108" s="4"/>
      <c r="K108" s="4"/>
      <c r="L108" s="11"/>
      <c r="M108" s="12"/>
      <c r="N108" s="12"/>
      <c r="O108" s="13"/>
      <c r="P108" s="48"/>
      <c r="Q108" s="11">
        <f t="shared" si="37"/>
        <v>0</v>
      </c>
      <c r="R108" s="13">
        <f t="shared" si="38"/>
        <v>0</v>
      </c>
      <c r="S108" s="26">
        <f t="shared" si="36"/>
        <v>0</v>
      </c>
      <c r="T108" s="7">
        <f t="shared" si="39"/>
        <v>0</v>
      </c>
    </row>
    <row r="109" spans="3:20">
      <c r="C109" s="3" t="s">
        <v>24</v>
      </c>
      <c r="D109" s="4"/>
      <c r="E109" s="4"/>
      <c r="F109" s="4"/>
      <c r="G109" s="4"/>
      <c r="H109" s="4"/>
      <c r="I109" s="4"/>
      <c r="J109" s="4"/>
      <c r="K109" s="4"/>
      <c r="L109" s="11"/>
      <c r="M109" s="12"/>
      <c r="N109" s="12"/>
      <c r="O109" s="13"/>
      <c r="P109" s="48"/>
      <c r="Q109" s="11">
        <f t="shared" si="37"/>
        <v>0</v>
      </c>
      <c r="R109" s="13">
        <f t="shared" si="38"/>
        <v>0</v>
      </c>
      <c r="S109" s="26">
        <f t="shared" si="36"/>
        <v>0</v>
      </c>
      <c r="T109" s="7">
        <f t="shared" si="39"/>
        <v>0</v>
      </c>
    </row>
    <row r="110" spans="3:20">
      <c r="C110" s="5" t="s">
        <v>25</v>
      </c>
      <c r="D110" s="6"/>
      <c r="E110" s="6"/>
      <c r="F110" s="6"/>
      <c r="G110" s="6"/>
      <c r="H110" s="6"/>
      <c r="I110" s="6"/>
      <c r="J110" s="6"/>
      <c r="K110" s="6"/>
      <c r="L110" s="14"/>
      <c r="M110" s="15"/>
      <c r="N110" s="15"/>
      <c r="O110" s="16"/>
      <c r="P110" s="49"/>
      <c r="Q110" s="14">
        <f t="shared" si="37"/>
        <v>0</v>
      </c>
      <c r="R110" s="16">
        <f t="shared" si="38"/>
        <v>0</v>
      </c>
      <c r="S110" s="27">
        <f t="shared" si="36"/>
        <v>0</v>
      </c>
      <c r="T110" s="7">
        <f t="shared" si="39"/>
        <v>0</v>
      </c>
    </row>
    <row r="112" spans="3:20" ht="13.15" customHeight="1">
      <c r="C112" s="87"/>
      <c r="D112" s="94"/>
      <c r="E112" s="94"/>
      <c r="F112" s="94"/>
      <c r="G112" s="94"/>
      <c r="H112" s="94"/>
      <c r="I112" s="94"/>
      <c r="J112" s="94"/>
      <c r="K112" s="95"/>
      <c r="L112" s="80" t="s">
        <v>4</v>
      </c>
      <c r="M112" s="72" t="s">
        <v>5</v>
      </c>
      <c r="N112" s="72" t="s">
        <v>5</v>
      </c>
      <c r="O112" s="70" t="s">
        <v>6</v>
      </c>
      <c r="P112" s="45"/>
      <c r="Q112" s="80" t="s">
        <v>7</v>
      </c>
      <c r="R112" s="70" t="s">
        <v>8</v>
      </c>
      <c r="S112" s="23" t="s">
        <v>31</v>
      </c>
    </row>
    <row r="113" spans="3:20">
      <c r="C113" s="89"/>
      <c r="D113" s="96"/>
      <c r="E113" s="96"/>
      <c r="F113" s="96"/>
      <c r="G113" s="96"/>
      <c r="H113" s="96"/>
      <c r="I113" s="96"/>
      <c r="J113" s="96"/>
      <c r="K113" s="97"/>
      <c r="L113" s="81"/>
      <c r="M113" s="73"/>
      <c r="N113" s="73"/>
      <c r="O113" s="71"/>
      <c r="P113" s="46"/>
      <c r="Q113" s="81"/>
      <c r="R113" s="71"/>
      <c r="S113" s="24" t="s">
        <v>32</v>
      </c>
    </row>
    <row r="114" spans="3:20">
      <c r="C114" s="1" t="s">
        <v>19</v>
      </c>
      <c r="D114" s="2"/>
      <c r="E114" s="2"/>
      <c r="F114" s="2"/>
      <c r="G114" s="2"/>
      <c r="H114" s="2"/>
      <c r="I114" s="2"/>
      <c r="J114" s="2"/>
      <c r="K114" s="2"/>
      <c r="L114" s="8"/>
      <c r="M114" s="9"/>
      <c r="N114" s="9"/>
      <c r="O114" s="10"/>
      <c r="P114" s="47"/>
      <c r="Q114" s="8">
        <f>+L114+M114</f>
        <v>0</v>
      </c>
      <c r="R114" s="10">
        <f>+N114+O114</f>
        <v>0</v>
      </c>
      <c r="S114" s="25">
        <f t="shared" ref="S114:S120" si="40">+M114+N114</f>
        <v>0</v>
      </c>
      <c r="T114" s="7">
        <f>+Q114+R114</f>
        <v>0</v>
      </c>
    </row>
    <row r="115" spans="3:20">
      <c r="C115" s="3" t="s">
        <v>20</v>
      </c>
      <c r="D115" s="4"/>
      <c r="E115" s="4"/>
      <c r="F115" s="4"/>
      <c r="G115" s="4"/>
      <c r="H115" s="4"/>
      <c r="I115" s="4"/>
      <c r="J115" s="4"/>
      <c r="K115" s="4"/>
      <c r="L115" s="11"/>
      <c r="M115" s="12"/>
      <c r="N115" s="12"/>
      <c r="O115" s="13"/>
      <c r="P115" s="48"/>
      <c r="Q115" s="11">
        <f t="shared" ref="Q115:Q120" si="41">+L115+M115</f>
        <v>0</v>
      </c>
      <c r="R115" s="13">
        <f t="shared" ref="R115:R120" si="42">+N115+O115</f>
        <v>0</v>
      </c>
      <c r="S115" s="26">
        <f t="shared" si="40"/>
        <v>0</v>
      </c>
      <c r="T115" s="7">
        <f t="shared" ref="T115:T120" si="43">+Q115+R115</f>
        <v>0</v>
      </c>
    </row>
    <row r="116" spans="3:20">
      <c r="C116" s="3" t="s">
        <v>21</v>
      </c>
      <c r="D116" s="4"/>
      <c r="E116" s="4"/>
      <c r="F116" s="4"/>
      <c r="G116" s="4"/>
      <c r="H116" s="4"/>
      <c r="I116" s="4"/>
      <c r="J116" s="4"/>
      <c r="K116" s="4"/>
      <c r="L116" s="11"/>
      <c r="M116" s="12"/>
      <c r="N116" s="12"/>
      <c r="O116" s="13"/>
      <c r="P116" s="48"/>
      <c r="Q116" s="11">
        <f t="shared" si="41"/>
        <v>0</v>
      </c>
      <c r="R116" s="13">
        <f t="shared" si="42"/>
        <v>0</v>
      </c>
      <c r="S116" s="26">
        <f t="shared" si="40"/>
        <v>0</v>
      </c>
      <c r="T116" s="7">
        <f t="shared" si="43"/>
        <v>0</v>
      </c>
    </row>
    <row r="117" spans="3:20">
      <c r="C117" s="3" t="s">
        <v>22</v>
      </c>
      <c r="D117" s="4"/>
      <c r="E117" s="4"/>
      <c r="F117" s="4"/>
      <c r="G117" s="4"/>
      <c r="H117" s="4"/>
      <c r="I117" s="4"/>
      <c r="J117" s="4"/>
      <c r="K117" s="4"/>
      <c r="L117" s="11"/>
      <c r="M117" s="12"/>
      <c r="N117" s="12"/>
      <c r="O117" s="13"/>
      <c r="P117" s="48"/>
      <c r="Q117" s="11">
        <f t="shared" si="41"/>
        <v>0</v>
      </c>
      <c r="R117" s="13">
        <f t="shared" si="42"/>
        <v>0</v>
      </c>
      <c r="S117" s="26">
        <f t="shared" si="40"/>
        <v>0</v>
      </c>
      <c r="T117" s="7">
        <f t="shared" si="43"/>
        <v>0</v>
      </c>
    </row>
    <row r="118" spans="3:20">
      <c r="C118" s="3" t="s">
        <v>23</v>
      </c>
      <c r="D118" s="4"/>
      <c r="E118" s="4"/>
      <c r="F118" s="4"/>
      <c r="G118" s="4"/>
      <c r="H118" s="4"/>
      <c r="I118" s="4"/>
      <c r="J118" s="4"/>
      <c r="K118" s="4"/>
      <c r="L118" s="11"/>
      <c r="M118" s="12"/>
      <c r="N118" s="12"/>
      <c r="O118" s="13"/>
      <c r="P118" s="48"/>
      <c r="Q118" s="11">
        <f t="shared" si="41"/>
        <v>0</v>
      </c>
      <c r="R118" s="13">
        <f t="shared" si="42"/>
        <v>0</v>
      </c>
      <c r="S118" s="26">
        <f t="shared" si="40"/>
        <v>0</v>
      </c>
      <c r="T118" s="7">
        <f t="shared" si="43"/>
        <v>0</v>
      </c>
    </row>
    <row r="119" spans="3:20">
      <c r="C119" s="3" t="s">
        <v>24</v>
      </c>
      <c r="D119" s="4"/>
      <c r="E119" s="4"/>
      <c r="F119" s="4"/>
      <c r="G119" s="4"/>
      <c r="H119" s="4"/>
      <c r="I119" s="4"/>
      <c r="J119" s="4"/>
      <c r="K119" s="4"/>
      <c r="L119" s="11"/>
      <c r="M119" s="12"/>
      <c r="N119" s="12"/>
      <c r="O119" s="13"/>
      <c r="P119" s="48"/>
      <c r="Q119" s="11">
        <f t="shared" si="41"/>
        <v>0</v>
      </c>
      <c r="R119" s="13">
        <f t="shared" si="42"/>
        <v>0</v>
      </c>
      <c r="S119" s="26">
        <f t="shared" si="40"/>
        <v>0</v>
      </c>
      <c r="T119" s="7">
        <f t="shared" si="43"/>
        <v>0</v>
      </c>
    </row>
    <row r="120" spans="3:20">
      <c r="C120" s="5" t="s">
        <v>25</v>
      </c>
      <c r="D120" s="6"/>
      <c r="E120" s="6"/>
      <c r="F120" s="6"/>
      <c r="G120" s="6"/>
      <c r="H120" s="6"/>
      <c r="I120" s="6"/>
      <c r="J120" s="6"/>
      <c r="K120" s="6"/>
      <c r="L120" s="14"/>
      <c r="M120" s="15"/>
      <c r="N120" s="15"/>
      <c r="O120" s="16"/>
      <c r="P120" s="49"/>
      <c r="Q120" s="14">
        <f t="shared" si="41"/>
        <v>0</v>
      </c>
      <c r="R120" s="16">
        <f t="shared" si="42"/>
        <v>0</v>
      </c>
      <c r="S120" s="27">
        <f t="shared" si="40"/>
        <v>0</v>
      </c>
      <c r="T120" s="7">
        <f t="shared" si="43"/>
        <v>0</v>
      </c>
    </row>
    <row r="122" spans="3:20" ht="13.15" customHeight="1">
      <c r="C122" s="87"/>
      <c r="D122" s="94"/>
      <c r="E122" s="94"/>
      <c r="F122" s="94"/>
      <c r="G122" s="94"/>
      <c r="H122" s="94"/>
      <c r="I122" s="94"/>
      <c r="J122" s="94"/>
      <c r="K122" s="95"/>
      <c r="L122" s="80" t="s">
        <v>4</v>
      </c>
      <c r="M122" s="72" t="s">
        <v>5</v>
      </c>
      <c r="N122" s="72" t="s">
        <v>5</v>
      </c>
      <c r="O122" s="70" t="s">
        <v>6</v>
      </c>
      <c r="P122" s="45"/>
      <c r="Q122" s="80" t="s">
        <v>7</v>
      </c>
      <c r="R122" s="70" t="s">
        <v>8</v>
      </c>
      <c r="S122" s="23" t="s">
        <v>31</v>
      </c>
    </row>
    <row r="123" spans="3:20">
      <c r="C123" s="89"/>
      <c r="D123" s="96"/>
      <c r="E123" s="96"/>
      <c r="F123" s="96"/>
      <c r="G123" s="96"/>
      <c r="H123" s="96"/>
      <c r="I123" s="96"/>
      <c r="J123" s="96"/>
      <c r="K123" s="97"/>
      <c r="L123" s="81"/>
      <c r="M123" s="73"/>
      <c r="N123" s="73"/>
      <c r="O123" s="71"/>
      <c r="P123" s="46"/>
      <c r="Q123" s="81"/>
      <c r="R123" s="71"/>
      <c r="S123" s="24" t="s">
        <v>32</v>
      </c>
    </row>
    <row r="124" spans="3:20">
      <c r="C124" s="1" t="s">
        <v>19</v>
      </c>
      <c r="D124" s="2"/>
      <c r="E124" s="2"/>
      <c r="F124" s="2"/>
      <c r="G124" s="2"/>
      <c r="H124" s="2"/>
      <c r="I124" s="2"/>
      <c r="J124" s="2"/>
      <c r="K124" s="2"/>
      <c r="L124" s="8"/>
      <c r="M124" s="9"/>
      <c r="N124" s="9"/>
      <c r="O124" s="10"/>
      <c r="P124" s="47"/>
      <c r="Q124" s="8">
        <f>+L124+M124</f>
        <v>0</v>
      </c>
      <c r="R124" s="10">
        <f>+N124+O124</f>
        <v>0</v>
      </c>
      <c r="S124" s="25">
        <f t="shared" ref="S124:S130" si="44">+M124+N124</f>
        <v>0</v>
      </c>
      <c r="T124" s="7">
        <f>+Q124+R124</f>
        <v>0</v>
      </c>
    </row>
    <row r="125" spans="3:20">
      <c r="C125" s="3" t="s">
        <v>20</v>
      </c>
      <c r="D125" s="4"/>
      <c r="E125" s="4"/>
      <c r="F125" s="4"/>
      <c r="G125" s="4"/>
      <c r="H125" s="4"/>
      <c r="I125" s="4"/>
      <c r="J125" s="4"/>
      <c r="K125" s="4"/>
      <c r="L125" s="11"/>
      <c r="M125" s="12"/>
      <c r="N125" s="12"/>
      <c r="O125" s="13"/>
      <c r="P125" s="48"/>
      <c r="Q125" s="11">
        <f t="shared" ref="Q125:Q130" si="45">+L125+M125</f>
        <v>0</v>
      </c>
      <c r="R125" s="13">
        <f t="shared" ref="R125:R130" si="46">+N125+O125</f>
        <v>0</v>
      </c>
      <c r="S125" s="26">
        <f t="shared" si="44"/>
        <v>0</v>
      </c>
      <c r="T125" s="7">
        <f t="shared" ref="T125:T130" si="47">+Q125+R125</f>
        <v>0</v>
      </c>
    </row>
    <row r="126" spans="3:20">
      <c r="C126" s="3" t="s">
        <v>21</v>
      </c>
      <c r="D126" s="4"/>
      <c r="E126" s="4"/>
      <c r="F126" s="4"/>
      <c r="G126" s="4"/>
      <c r="H126" s="4"/>
      <c r="I126" s="4"/>
      <c r="J126" s="4"/>
      <c r="K126" s="4"/>
      <c r="L126" s="11"/>
      <c r="M126" s="12"/>
      <c r="N126" s="12"/>
      <c r="O126" s="13"/>
      <c r="P126" s="48"/>
      <c r="Q126" s="11">
        <f t="shared" si="45"/>
        <v>0</v>
      </c>
      <c r="R126" s="13">
        <f t="shared" si="46"/>
        <v>0</v>
      </c>
      <c r="S126" s="26">
        <f t="shared" si="44"/>
        <v>0</v>
      </c>
      <c r="T126" s="7">
        <f t="shared" si="47"/>
        <v>0</v>
      </c>
    </row>
    <row r="127" spans="3:20">
      <c r="C127" s="3" t="s">
        <v>22</v>
      </c>
      <c r="D127" s="4"/>
      <c r="E127" s="4"/>
      <c r="F127" s="4"/>
      <c r="G127" s="4"/>
      <c r="H127" s="4"/>
      <c r="I127" s="4"/>
      <c r="J127" s="4"/>
      <c r="K127" s="4"/>
      <c r="L127" s="11"/>
      <c r="M127" s="12"/>
      <c r="N127" s="12"/>
      <c r="O127" s="13"/>
      <c r="P127" s="48"/>
      <c r="Q127" s="11">
        <f t="shared" si="45"/>
        <v>0</v>
      </c>
      <c r="R127" s="13">
        <f t="shared" si="46"/>
        <v>0</v>
      </c>
      <c r="S127" s="26">
        <f t="shared" si="44"/>
        <v>0</v>
      </c>
      <c r="T127" s="7">
        <f t="shared" si="47"/>
        <v>0</v>
      </c>
    </row>
    <row r="128" spans="3:20">
      <c r="C128" s="3" t="s">
        <v>23</v>
      </c>
      <c r="D128" s="4"/>
      <c r="E128" s="4"/>
      <c r="F128" s="4"/>
      <c r="G128" s="4"/>
      <c r="H128" s="4"/>
      <c r="I128" s="4"/>
      <c r="J128" s="4"/>
      <c r="K128" s="4"/>
      <c r="L128" s="11"/>
      <c r="M128" s="12"/>
      <c r="N128" s="12"/>
      <c r="O128" s="13"/>
      <c r="P128" s="48"/>
      <c r="Q128" s="11">
        <f t="shared" si="45"/>
        <v>0</v>
      </c>
      <c r="R128" s="13">
        <f t="shared" si="46"/>
        <v>0</v>
      </c>
      <c r="S128" s="26">
        <f t="shared" si="44"/>
        <v>0</v>
      </c>
      <c r="T128" s="7">
        <f t="shared" si="47"/>
        <v>0</v>
      </c>
    </row>
    <row r="129" spans="3:20">
      <c r="C129" s="3" t="s">
        <v>24</v>
      </c>
      <c r="D129" s="4"/>
      <c r="E129" s="4"/>
      <c r="F129" s="4"/>
      <c r="G129" s="4"/>
      <c r="H129" s="4"/>
      <c r="I129" s="4"/>
      <c r="J129" s="4"/>
      <c r="K129" s="4"/>
      <c r="L129" s="11"/>
      <c r="M129" s="12"/>
      <c r="N129" s="12"/>
      <c r="O129" s="13"/>
      <c r="P129" s="48"/>
      <c r="Q129" s="11">
        <f t="shared" si="45"/>
        <v>0</v>
      </c>
      <c r="R129" s="13">
        <f t="shared" si="46"/>
        <v>0</v>
      </c>
      <c r="S129" s="26">
        <f t="shared" si="44"/>
        <v>0</v>
      </c>
      <c r="T129" s="7">
        <f t="shared" si="47"/>
        <v>0</v>
      </c>
    </row>
    <row r="130" spans="3:20">
      <c r="C130" s="5" t="s">
        <v>25</v>
      </c>
      <c r="D130" s="6"/>
      <c r="E130" s="6"/>
      <c r="F130" s="6"/>
      <c r="G130" s="6"/>
      <c r="H130" s="6"/>
      <c r="I130" s="6"/>
      <c r="J130" s="6"/>
      <c r="K130" s="6"/>
      <c r="L130" s="14"/>
      <c r="M130" s="15"/>
      <c r="N130" s="15"/>
      <c r="O130" s="16"/>
      <c r="P130" s="49"/>
      <c r="Q130" s="14">
        <f t="shared" si="45"/>
        <v>0</v>
      </c>
      <c r="R130" s="16">
        <f t="shared" si="46"/>
        <v>0</v>
      </c>
      <c r="S130" s="27">
        <f t="shared" si="44"/>
        <v>0</v>
      </c>
      <c r="T130" s="7">
        <f t="shared" si="47"/>
        <v>0</v>
      </c>
    </row>
  </sheetData>
  <mergeCells count="92">
    <mergeCell ref="R112:R113"/>
    <mergeCell ref="C122:K123"/>
    <mergeCell ref="L122:L123"/>
    <mergeCell ref="M122:M123"/>
    <mergeCell ref="N122:N123"/>
    <mergeCell ref="O122:O123"/>
    <mergeCell ref="Q122:Q123"/>
    <mergeCell ref="R122:R123"/>
    <mergeCell ref="C112:K113"/>
    <mergeCell ref="L112:L113"/>
    <mergeCell ref="M112:M113"/>
    <mergeCell ref="N112:N113"/>
    <mergeCell ref="O112:O113"/>
    <mergeCell ref="Q112:Q113"/>
    <mergeCell ref="R92:R93"/>
    <mergeCell ref="C102:K103"/>
    <mergeCell ref="L102:L103"/>
    <mergeCell ref="M102:M103"/>
    <mergeCell ref="N102:N103"/>
    <mergeCell ref="O102:O103"/>
    <mergeCell ref="Q102:Q103"/>
    <mergeCell ref="R102:R103"/>
    <mergeCell ref="C92:K93"/>
    <mergeCell ref="L92:L93"/>
    <mergeCell ref="M92:M93"/>
    <mergeCell ref="N92:N93"/>
    <mergeCell ref="O92:O93"/>
    <mergeCell ref="Q92:Q93"/>
    <mergeCell ref="R72:R73"/>
    <mergeCell ref="C82:K83"/>
    <mergeCell ref="L82:L83"/>
    <mergeCell ref="M82:M83"/>
    <mergeCell ref="N82:N83"/>
    <mergeCell ref="O82:O83"/>
    <mergeCell ref="Q82:Q83"/>
    <mergeCell ref="R82:R83"/>
    <mergeCell ref="P72:P73"/>
    <mergeCell ref="P82:P83"/>
    <mergeCell ref="C72:K73"/>
    <mergeCell ref="L72:L73"/>
    <mergeCell ref="M72:M73"/>
    <mergeCell ref="N72:N73"/>
    <mergeCell ref="O72:O73"/>
    <mergeCell ref="Q72:Q73"/>
    <mergeCell ref="R50:R51"/>
    <mergeCell ref="C62:K63"/>
    <mergeCell ref="L62:L63"/>
    <mergeCell ref="M62:M63"/>
    <mergeCell ref="N62:N63"/>
    <mergeCell ref="O62:O63"/>
    <mergeCell ref="Q62:Q63"/>
    <mergeCell ref="R62:R63"/>
    <mergeCell ref="P50:P51"/>
    <mergeCell ref="P62:P63"/>
    <mergeCell ref="C50:K51"/>
    <mergeCell ref="L50:L51"/>
    <mergeCell ref="M50:M51"/>
    <mergeCell ref="N50:N51"/>
    <mergeCell ref="O50:O51"/>
    <mergeCell ref="Q50:Q51"/>
    <mergeCell ref="Q37:Q38"/>
    <mergeCell ref="R37:R38"/>
    <mergeCell ref="P37:P38"/>
    <mergeCell ref="C27:K28"/>
    <mergeCell ref="L27:L28"/>
    <mergeCell ref="M27:M28"/>
    <mergeCell ref="N27:N28"/>
    <mergeCell ref="O27:O28"/>
    <mergeCell ref="Q27:Q28"/>
    <mergeCell ref="C37:K38"/>
    <mergeCell ref="L37:L38"/>
    <mergeCell ref="M37:M38"/>
    <mergeCell ref="N37:N38"/>
    <mergeCell ref="O37:O38"/>
    <mergeCell ref="C17:K18"/>
    <mergeCell ref="L17:L18"/>
    <mergeCell ref="M17:M18"/>
    <mergeCell ref="N17:N18"/>
    <mergeCell ref="O17:O18"/>
    <mergeCell ref="Q17:Q18"/>
    <mergeCell ref="R17:R18"/>
    <mergeCell ref="P17:P18"/>
    <mergeCell ref="P27:P28"/>
    <mergeCell ref="R7:R8"/>
    <mergeCell ref="Q7:Q8"/>
    <mergeCell ref="P7:P8"/>
    <mergeCell ref="R27:R28"/>
    <mergeCell ref="C7:K8"/>
    <mergeCell ref="L7:L8"/>
    <mergeCell ref="M7:M8"/>
    <mergeCell ref="N7:N8"/>
    <mergeCell ref="O7:O8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36"/>
  <sheetViews>
    <sheetView topLeftCell="B1" workbookViewId="0">
      <selection activeCell="V8" sqref="V8"/>
    </sheetView>
  </sheetViews>
  <sheetFormatPr defaultRowHeight="13.5"/>
  <cols>
    <col min="2" max="11" width="3.5" customWidth="1"/>
    <col min="12" max="16" width="10.25" style="7" customWidth="1"/>
    <col min="17" max="19" width="9.875" style="7" customWidth="1"/>
    <col min="20" max="20" width="8.875" style="7"/>
  </cols>
  <sheetData>
    <row r="2" spans="1:20">
      <c r="B2" t="s">
        <v>0</v>
      </c>
    </row>
    <row r="4" spans="1:20">
      <c r="B4" t="s">
        <v>165</v>
      </c>
    </row>
    <row r="5" spans="1:20">
      <c r="B5" t="s">
        <v>134</v>
      </c>
    </row>
    <row r="6" spans="1:20">
      <c r="B6" t="s">
        <v>141</v>
      </c>
    </row>
    <row r="7" spans="1:20">
      <c r="C7" t="s">
        <v>17</v>
      </c>
    </row>
    <row r="8" spans="1:20" ht="13.15" customHeight="1">
      <c r="C8" s="74" t="s">
        <v>135</v>
      </c>
      <c r="D8" s="75"/>
      <c r="E8" s="75"/>
      <c r="F8" s="75"/>
      <c r="G8" s="75"/>
      <c r="H8" s="75"/>
      <c r="I8" s="75"/>
      <c r="J8" s="75"/>
      <c r="K8" s="76"/>
      <c r="L8" s="80" t="s">
        <v>136</v>
      </c>
      <c r="M8" s="72" t="s">
        <v>137</v>
      </c>
      <c r="N8" s="84" t="s">
        <v>121</v>
      </c>
      <c r="P8"/>
      <c r="Q8"/>
      <c r="R8"/>
      <c r="S8"/>
      <c r="T8"/>
    </row>
    <row r="9" spans="1:20">
      <c r="C9" s="77"/>
      <c r="D9" s="78"/>
      <c r="E9" s="78"/>
      <c r="F9" s="78"/>
      <c r="G9" s="78"/>
      <c r="H9" s="78"/>
      <c r="I9" s="78"/>
      <c r="J9" s="78"/>
      <c r="K9" s="79"/>
      <c r="L9" s="81"/>
      <c r="M9" s="73"/>
      <c r="N9" s="85"/>
      <c r="P9"/>
      <c r="Q9"/>
      <c r="R9"/>
      <c r="S9"/>
      <c r="T9"/>
    </row>
    <row r="10" spans="1:20">
      <c r="A10" s="53">
        <f>+L10+M10+N10</f>
        <v>100</v>
      </c>
      <c r="C10" s="1" t="s">
        <v>19</v>
      </c>
      <c r="D10" s="2"/>
      <c r="E10" s="2"/>
      <c r="F10" s="2"/>
      <c r="G10" s="2"/>
      <c r="H10" s="2"/>
      <c r="I10" s="2"/>
      <c r="J10" s="2"/>
      <c r="K10" s="2"/>
      <c r="L10" s="8">
        <v>22.3</v>
      </c>
      <c r="M10" s="9">
        <v>38.700000000000003</v>
      </c>
      <c r="N10" s="10">
        <v>39</v>
      </c>
      <c r="P10"/>
      <c r="Q10"/>
      <c r="R10"/>
      <c r="S10"/>
      <c r="T10"/>
    </row>
    <row r="11" spans="1:20">
      <c r="A11" s="53">
        <f t="shared" ref="A11:A16" si="0">+L11+M11+N11</f>
        <v>100</v>
      </c>
      <c r="C11" s="3" t="s">
        <v>20</v>
      </c>
      <c r="D11" s="4"/>
      <c r="E11" s="4"/>
      <c r="F11" s="4"/>
      <c r="G11" s="4"/>
      <c r="H11" s="4"/>
      <c r="I11" s="4"/>
      <c r="J11" s="4"/>
      <c r="K11" s="4"/>
      <c r="L11" s="11">
        <v>12.3</v>
      </c>
      <c r="M11" s="12">
        <v>80.400000000000006</v>
      </c>
      <c r="N11" s="13">
        <v>7.3</v>
      </c>
      <c r="P11"/>
      <c r="Q11"/>
      <c r="R11"/>
      <c r="S11"/>
      <c r="T11"/>
    </row>
    <row r="12" spans="1:20">
      <c r="A12" s="53">
        <f t="shared" si="0"/>
        <v>100</v>
      </c>
      <c r="C12" s="3" t="s">
        <v>21</v>
      </c>
      <c r="D12" s="4"/>
      <c r="E12" s="4"/>
      <c r="F12" s="4"/>
      <c r="G12" s="4"/>
      <c r="H12" s="4"/>
      <c r="I12" s="4"/>
      <c r="J12" s="4"/>
      <c r="K12" s="4"/>
      <c r="L12" s="11">
        <v>26.9</v>
      </c>
      <c r="M12" s="12">
        <v>59.6</v>
      </c>
      <c r="N12" s="13">
        <v>13.5</v>
      </c>
      <c r="P12"/>
      <c r="Q12"/>
      <c r="R12"/>
      <c r="S12"/>
      <c r="T12"/>
    </row>
    <row r="13" spans="1:20">
      <c r="A13" s="53">
        <f t="shared" si="0"/>
        <v>100</v>
      </c>
      <c r="C13" s="3" t="s">
        <v>22</v>
      </c>
      <c r="D13" s="4"/>
      <c r="E13" s="4"/>
      <c r="F13" s="4"/>
      <c r="G13" s="4"/>
      <c r="H13" s="4"/>
      <c r="I13" s="4"/>
      <c r="J13" s="4"/>
      <c r="K13" s="4"/>
      <c r="L13" s="11">
        <v>25.5</v>
      </c>
      <c r="M13" s="12">
        <v>61.3</v>
      </c>
      <c r="N13" s="13">
        <v>13.2</v>
      </c>
      <c r="P13"/>
      <c r="Q13"/>
      <c r="R13"/>
      <c r="S13"/>
      <c r="T13"/>
    </row>
    <row r="14" spans="1:20">
      <c r="A14" s="53">
        <f t="shared" si="0"/>
        <v>100</v>
      </c>
      <c r="C14" s="3" t="s">
        <v>23</v>
      </c>
      <c r="D14" s="4"/>
      <c r="E14" s="4"/>
      <c r="F14" s="4"/>
      <c r="G14" s="4"/>
      <c r="H14" s="4"/>
      <c r="I14" s="4"/>
      <c r="J14" s="4"/>
      <c r="K14" s="4"/>
      <c r="L14" s="11">
        <v>14.2</v>
      </c>
      <c r="M14" s="12">
        <v>77.8</v>
      </c>
      <c r="N14" s="13">
        <v>8</v>
      </c>
      <c r="P14"/>
      <c r="Q14"/>
      <c r="R14"/>
      <c r="S14"/>
      <c r="T14"/>
    </row>
    <row r="15" spans="1:20">
      <c r="A15" s="53">
        <f t="shared" si="0"/>
        <v>100</v>
      </c>
      <c r="C15" s="3" t="s">
        <v>24</v>
      </c>
      <c r="D15" s="4"/>
      <c r="E15" s="4"/>
      <c r="F15" s="4"/>
      <c r="G15" s="4"/>
      <c r="H15" s="4"/>
      <c r="I15" s="4"/>
      <c r="J15" s="4"/>
      <c r="K15" s="4"/>
      <c r="L15" s="11">
        <v>10.199999999999999</v>
      </c>
      <c r="M15" s="12">
        <v>84.2</v>
      </c>
      <c r="N15" s="13">
        <v>5.6</v>
      </c>
      <c r="P15"/>
      <c r="Q15"/>
      <c r="R15"/>
      <c r="S15"/>
      <c r="T15"/>
    </row>
    <row r="16" spans="1:20">
      <c r="A16" s="53">
        <f t="shared" si="0"/>
        <v>99.999999999999986</v>
      </c>
      <c r="C16" s="5" t="s">
        <v>25</v>
      </c>
      <c r="D16" s="6"/>
      <c r="E16" s="6"/>
      <c r="F16" s="6"/>
      <c r="G16" s="6"/>
      <c r="H16" s="6"/>
      <c r="I16" s="6"/>
      <c r="J16" s="6"/>
      <c r="K16" s="6"/>
      <c r="L16" s="63">
        <v>6.6</v>
      </c>
      <c r="M16" s="15">
        <v>87.6</v>
      </c>
      <c r="N16" s="16">
        <v>5.8</v>
      </c>
      <c r="P16"/>
      <c r="Q16"/>
      <c r="R16"/>
      <c r="S16"/>
      <c r="T16"/>
    </row>
    <row r="17" spans="1:23">
      <c r="P17"/>
      <c r="Q17"/>
      <c r="R17"/>
      <c r="S17"/>
      <c r="T17"/>
    </row>
    <row r="18" spans="1:23" ht="13.15" customHeight="1">
      <c r="C18" s="74" t="s">
        <v>138</v>
      </c>
      <c r="D18" s="75"/>
      <c r="E18" s="75"/>
      <c r="F18" s="75"/>
      <c r="G18" s="75"/>
      <c r="H18" s="75"/>
      <c r="I18" s="75"/>
      <c r="J18" s="75"/>
      <c r="K18" s="76"/>
      <c r="L18" s="80" t="s">
        <v>136</v>
      </c>
      <c r="M18" s="72" t="s">
        <v>137</v>
      </c>
      <c r="N18" s="84" t="s">
        <v>121</v>
      </c>
      <c r="P18"/>
      <c r="Q18"/>
      <c r="R18"/>
      <c r="S18"/>
      <c r="T18"/>
    </row>
    <row r="19" spans="1:23">
      <c r="C19" s="77"/>
      <c r="D19" s="78"/>
      <c r="E19" s="78"/>
      <c r="F19" s="78"/>
      <c r="G19" s="78"/>
      <c r="H19" s="78"/>
      <c r="I19" s="78"/>
      <c r="J19" s="78"/>
      <c r="K19" s="79"/>
      <c r="L19" s="81"/>
      <c r="M19" s="73"/>
      <c r="N19" s="85"/>
      <c r="P19"/>
      <c r="Q19"/>
      <c r="R19"/>
      <c r="S19"/>
      <c r="T19"/>
    </row>
    <row r="20" spans="1:23">
      <c r="A20" s="53">
        <f>+L20+M20+N20</f>
        <v>100.1</v>
      </c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8">
        <v>25.4</v>
      </c>
      <c r="M20" s="9">
        <v>40.200000000000003</v>
      </c>
      <c r="N20" s="10">
        <v>34.5</v>
      </c>
      <c r="P20"/>
      <c r="Q20"/>
      <c r="R20"/>
      <c r="S20"/>
      <c r="T20"/>
    </row>
    <row r="21" spans="1:23">
      <c r="A21" s="53">
        <f t="shared" ref="A21:A26" si="1">+L21+M21+N21</f>
        <v>100</v>
      </c>
      <c r="C21" s="3" t="s">
        <v>20</v>
      </c>
      <c r="D21" s="4"/>
      <c r="E21" s="4"/>
      <c r="F21" s="4"/>
      <c r="G21" s="4"/>
      <c r="H21" s="4"/>
      <c r="I21" s="4"/>
      <c r="J21" s="4"/>
      <c r="K21" s="4"/>
      <c r="L21" s="11">
        <v>40.6</v>
      </c>
      <c r="M21" s="12">
        <v>51.4</v>
      </c>
      <c r="N21" s="13">
        <v>8</v>
      </c>
      <c r="P21"/>
      <c r="Q21"/>
      <c r="R21"/>
      <c r="S21"/>
      <c r="T21"/>
    </row>
    <row r="22" spans="1:23">
      <c r="A22" s="53">
        <f t="shared" si="1"/>
        <v>100</v>
      </c>
      <c r="C22" s="3" t="s">
        <v>21</v>
      </c>
      <c r="D22" s="4"/>
      <c r="E22" s="4"/>
      <c r="F22" s="4"/>
      <c r="G22" s="4"/>
      <c r="H22" s="4"/>
      <c r="I22" s="4"/>
      <c r="J22" s="4"/>
      <c r="K22" s="4"/>
      <c r="L22" s="11">
        <v>60</v>
      </c>
      <c r="M22" s="12">
        <v>25.2</v>
      </c>
      <c r="N22" s="13">
        <v>14.8</v>
      </c>
      <c r="P22"/>
      <c r="Q22"/>
      <c r="R22"/>
      <c r="S22"/>
      <c r="T22"/>
    </row>
    <row r="23" spans="1:23">
      <c r="A23" s="53">
        <f t="shared" si="1"/>
        <v>100</v>
      </c>
      <c r="C23" s="3" t="s">
        <v>22</v>
      </c>
      <c r="D23" s="4"/>
      <c r="E23" s="4"/>
      <c r="F23" s="4"/>
      <c r="G23" s="4"/>
      <c r="H23" s="4"/>
      <c r="I23" s="4"/>
      <c r="J23" s="4"/>
      <c r="K23" s="4"/>
      <c r="L23" s="11">
        <v>57.4</v>
      </c>
      <c r="M23" s="12">
        <v>28</v>
      </c>
      <c r="N23" s="13">
        <v>14.6</v>
      </c>
      <c r="P23"/>
      <c r="Q23"/>
      <c r="R23"/>
      <c r="S23"/>
      <c r="T23"/>
    </row>
    <row r="24" spans="1:23">
      <c r="A24" s="53">
        <f t="shared" si="1"/>
        <v>100.00000000000001</v>
      </c>
      <c r="C24" s="3" t="s">
        <v>23</v>
      </c>
      <c r="D24" s="4"/>
      <c r="E24" s="4"/>
      <c r="F24" s="4"/>
      <c r="G24" s="4"/>
      <c r="H24" s="4"/>
      <c r="I24" s="4"/>
      <c r="J24" s="4"/>
      <c r="K24" s="4"/>
      <c r="L24" s="11">
        <v>60.2</v>
      </c>
      <c r="M24" s="12">
        <v>29.1</v>
      </c>
      <c r="N24" s="13">
        <v>10.7</v>
      </c>
      <c r="P24"/>
      <c r="Q24"/>
      <c r="R24"/>
      <c r="S24"/>
      <c r="T24"/>
    </row>
    <row r="25" spans="1:23">
      <c r="A25" s="53">
        <f t="shared" si="1"/>
        <v>100.10000000000001</v>
      </c>
      <c r="C25" s="3" t="s">
        <v>24</v>
      </c>
      <c r="D25" s="4"/>
      <c r="E25" s="4"/>
      <c r="F25" s="4"/>
      <c r="G25" s="4"/>
      <c r="H25" s="4"/>
      <c r="I25" s="4"/>
      <c r="J25" s="4"/>
      <c r="K25" s="4"/>
      <c r="L25" s="11">
        <v>23</v>
      </c>
      <c r="M25" s="12">
        <v>70.7</v>
      </c>
      <c r="N25" s="13">
        <v>6.4</v>
      </c>
      <c r="P25"/>
      <c r="Q25"/>
      <c r="R25"/>
      <c r="S25"/>
      <c r="T25"/>
    </row>
    <row r="26" spans="1:23">
      <c r="A26" s="53">
        <f t="shared" si="1"/>
        <v>100</v>
      </c>
      <c r="C26" s="5" t="s">
        <v>25</v>
      </c>
      <c r="D26" s="6"/>
      <c r="E26" s="6"/>
      <c r="F26" s="6"/>
      <c r="G26" s="6"/>
      <c r="H26" s="6"/>
      <c r="I26" s="6"/>
      <c r="J26" s="6"/>
      <c r="K26" s="6"/>
      <c r="L26" s="14">
        <v>29.8</v>
      </c>
      <c r="M26" s="15">
        <v>54.1</v>
      </c>
      <c r="N26" s="16">
        <v>16.100000000000001</v>
      </c>
      <c r="P26"/>
      <c r="Q26"/>
      <c r="R26"/>
      <c r="S26"/>
      <c r="T26"/>
    </row>
    <row r="28" spans="1:23">
      <c r="B28" t="s">
        <v>139</v>
      </c>
    </row>
    <row r="29" spans="1:23">
      <c r="B29" t="s">
        <v>140</v>
      </c>
    </row>
    <row r="31" spans="1:23" ht="13.15" customHeight="1">
      <c r="C31" s="74"/>
      <c r="D31" s="75"/>
      <c r="E31" s="75"/>
      <c r="F31" s="75"/>
      <c r="G31" s="75"/>
      <c r="H31" s="75"/>
      <c r="I31" s="75"/>
      <c r="J31" s="75"/>
      <c r="K31" s="76"/>
      <c r="L31" s="80" t="s">
        <v>144</v>
      </c>
      <c r="M31" s="72" t="s">
        <v>142</v>
      </c>
      <c r="N31" s="72" t="s">
        <v>143</v>
      </c>
      <c r="O31" s="82" t="s">
        <v>145</v>
      </c>
      <c r="P31" s="82" t="s">
        <v>146</v>
      </c>
      <c r="Q31" s="82" t="s">
        <v>147</v>
      </c>
      <c r="R31" s="82" t="s">
        <v>149</v>
      </c>
      <c r="S31" s="84" t="s">
        <v>148</v>
      </c>
      <c r="T31"/>
      <c r="W31" s="7"/>
    </row>
    <row r="32" spans="1:23" ht="13.15" customHeight="1">
      <c r="C32" s="99"/>
      <c r="D32" s="100"/>
      <c r="E32" s="100"/>
      <c r="F32" s="100"/>
      <c r="G32" s="100"/>
      <c r="H32" s="100"/>
      <c r="I32" s="100"/>
      <c r="J32" s="100"/>
      <c r="K32" s="101"/>
      <c r="L32" s="102"/>
      <c r="M32" s="103"/>
      <c r="N32" s="103"/>
      <c r="O32" s="104"/>
      <c r="P32" s="104"/>
      <c r="Q32" s="104"/>
      <c r="R32" s="104"/>
      <c r="S32" s="98"/>
      <c r="T32"/>
      <c r="W32" s="7"/>
    </row>
    <row r="33" spans="1:23">
      <c r="C33" s="77"/>
      <c r="D33" s="78"/>
      <c r="E33" s="78"/>
      <c r="F33" s="78"/>
      <c r="G33" s="78"/>
      <c r="H33" s="78"/>
      <c r="I33" s="78"/>
      <c r="J33" s="78"/>
      <c r="K33" s="79"/>
      <c r="L33" s="81"/>
      <c r="M33" s="73"/>
      <c r="N33" s="73"/>
      <c r="O33" s="83"/>
      <c r="P33" s="83"/>
      <c r="Q33" s="83"/>
      <c r="R33" s="83"/>
      <c r="S33" s="85"/>
      <c r="T33"/>
      <c r="W33" s="7"/>
    </row>
    <row r="34" spans="1:23">
      <c r="A34" s="54">
        <f>SUM(L34:S34)</f>
        <v>100</v>
      </c>
      <c r="C34" s="1" t="s">
        <v>19</v>
      </c>
      <c r="D34" s="2"/>
      <c r="E34" s="2"/>
      <c r="F34" s="2"/>
      <c r="G34" s="2"/>
      <c r="H34" s="2"/>
      <c r="I34" s="2"/>
      <c r="J34" s="2"/>
      <c r="K34" s="2"/>
      <c r="L34" s="8">
        <v>6.3</v>
      </c>
      <c r="M34" s="9">
        <v>20.3</v>
      </c>
      <c r="N34" s="9">
        <v>7.1</v>
      </c>
      <c r="O34" s="50">
        <v>32.700000000000003</v>
      </c>
      <c r="P34" s="50">
        <v>3.4</v>
      </c>
      <c r="Q34" s="50">
        <v>6</v>
      </c>
      <c r="R34" s="50">
        <v>11.1</v>
      </c>
      <c r="S34" s="10">
        <v>13.1</v>
      </c>
      <c r="T34"/>
      <c r="W34" s="7"/>
    </row>
    <row r="35" spans="1:23">
      <c r="A35" s="54">
        <f t="shared" ref="A35:A40" si="2">SUM(L35:S35)</f>
        <v>100.1</v>
      </c>
      <c r="C35" s="3" t="s">
        <v>20</v>
      </c>
      <c r="D35" s="4"/>
      <c r="E35" s="4"/>
      <c r="F35" s="4"/>
      <c r="G35" s="4"/>
      <c r="H35" s="4"/>
      <c r="I35" s="4"/>
      <c r="J35" s="4"/>
      <c r="K35" s="4"/>
      <c r="L35" s="11">
        <v>9.4</v>
      </c>
      <c r="M35" s="12">
        <v>14.9</v>
      </c>
      <c r="N35" s="12">
        <v>9.1999999999999993</v>
      </c>
      <c r="O35" s="51">
        <v>22.9</v>
      </c>
      <c r="P35" s="51">
        <v>10.9</v>
      </c>
      <c r="Q35" s="51">
        <v>5.8</v>
      </c>
      <c r="R35" s="51">
        <v>23.9</v>
      </c>
      <c r="S35" s="13">
        <v>3.1</v>
      </c>
      <c r="T35"/>
      <c r="W35" s="7"/>
    </row>
    <row r="36" spans="1:23">
      <c r="A36" s="54">
        <f t="shared" si="2"/>
        <v>99.9</v>
      </c>
      <c r="C36" s="3" t="s">
        <v>21</v>
      </c>
      <c r="D36" s="4"/>
      <c r="E36" s="4"/>
      <c r="F36" s="4"/>
      <c r="G36" s="4"/>
      <c r="H36" s="4"/>
      <c r="I36" s="4"/>
      <c r="J36" s="4"/>
      <c r="K36" s="4"/>
      <c r="L36" s="11">
        <v>12.5</v>
      </c>
      <c r="M36" s="12">
        <v>20.5</v>
      </c>
      <c r="N36" s="12">
        <v>6.2</v>
      </c>
      <c r="O36" s="51">
        <v>25</v>
      </c>
      <c r="P36" s="51">
        <v>6.9</v>
      </c>
      <c r="Q36" s="51">
        <v>5.6</v>
      </c>
      <c r="R36" s="51">
        <v>18.100000000000001</v>
      </c>
      <c r="S36" s="13">
        <v>5.0999999999999996</v>
      </c>
      <c r="T36"/>
      <c r="W36" s="7"/>
    </row>
    <row r="37" spans="1:23">
      <c r="A37" s="54">
        <f t="shared" si="2"/>
        <v>100.00000000000001</v>
      </c>
      <c r="C37" s="3" t="s">
        <v>22</v>
      </c>
      <c r="D37" s="4"/>
      <c r="E37" s="4"/>
      <c r="F37" s="4"/>
      <c r="G37" s="4"/>
      <c r="H37" s="4"/>
      <c r="I37" s="4"/>
      <c r="J37" s="4"/>
      <c r="K37" s="4"/>
      <c r="L37" s="11">
        <v>12</v>
      </c>
      <c r="M37" s="12">
        <v>21.7</v>
      </c>
      <c r="N37" s="12">
        <v>6.2</v>
      </c>
      <c r="O37" s="51">
        <v>32.4</v>
      </c>
      <c r="P37" s="51">
        <v>5.8</v>
      </c>
      <c r="Q37" s="51">
        <v>3.2</v>
      </c>
      <c r="R37" s="51">
        <v>12.3</v>
      </c>
      <c r="S37" s="13">
        <v>6.4</v>
      </c>
      <c r="T37"/>
      <c r="W37" s="7"/>
    </row>
    <row r="38" spans="1:23">
      <c r="A38" s="54">
        <f t="shared" si="2"/>
        <v>100</v>
      </c>
      <c r="C38" s="3" t="s">
        <v>23</v>
      </c>
      <c r="D38" s="4"/>
      <c r="E38" s="4"/>
      <c r="F38" s="4"/>
      <c r="G38" s="4"/>
      <c r="H38" s="4"/>
      <c r="I38" s="4"/>
      <c r="J38" s="4"/>
      <c r="K38" s="4"/>
      <c r="L38" s="11">
        <v>3.1</v>
      </c>
      <c r="M38" s="12">
        <v>28.2</v>
      </c>
      <c r="N38" s="12">
        <v>6</v>
      </c>
      <c r="O38" s="51">
        <v>25.1</v>
      </c>
      <c r="P38" s="51">
        <v>4.0999999999999996</v>
      </c>
      <c r="Q38" s="51">
        <v>10.199999999999999</v>
      </c>
      <c r="R38" s="51">
        <v>21.4</v>
      </c>
      <c r="S38" s="13">
        <v>1.9</v>
      </c>
      <c r="T38"/>
      <c r="W38" s="7"/>
    </row>
    <row r="39" spans="1:23">
      <c r="A39" s="54">
        <f t="shared" si="2"/>
        <v>100</v>
      </c>
      <c r="C39" s="3" t="s">
        <v>24</v>
      </c>
      <c r="D39" s="4"/>
      <c r="E39" s="4"/>
      <c r="F39" s="4"/>
      <c r="G39" s="4"/>
      <c r="H39" s="4"/>
      <c r="I39" s="4"/>
      <c r="J39" s="4"/>
      <c r="K39" s="4"/>
      <c r="L39" s="11">
        <v>5.8</v>
      </c>
      <c r="M39" s="12">
        <v>28.5</v>
      </c>
      <c r="N39" s="12">
        <v>8.6999999999999993</v>
      </c>
      <c r="O39" s="51">
        <v>26.3</v>
      </c>
      <c r="P39" s="51">
        <v>5.4</v>
      </c>
      <c r="Q39" s="51">
        <v>6.3</v>
      </c>
      <c r="R39" s="51">
        <v>14.1</v>
      </c>
      <c r="S39" s="13">
        <v>4.9000000000000004</v>
      </c>
      <c r="T39"/>
      <c r="W39" s="7"/>
    </row>
    <row r="40" spans="1:23">
      <c r="A40" s="54">
        <f t="shared" si="2"/>
        <v>100.00000000000001</v>
      </c>
      <c r="C40" s="5" t="s">
        <v>25</v>
      </c>
      <c r="D40" s="6"/>
      <c r="E40" s="6"/>
      <c r="F40" s="6"/>
      <c r="G40" s="6"/>
      <c r="H40" s="6"/>
      <c r="I40" s="6"/>
      <c r="J40" s="6"/>
      <c r="K40" s="6"/>
      <c r="L40" s="14">
        <v>5.7</v>
      </c>
      <c r="M40" s="15">
        <v>4.9000000000000004</v>
      </c>
      <c r="N40" s="15">
        <v>10.1</v>
      </c>
      <c r="O40" s="52">
        <v>12.4</v>
      </c>
      <c r="P40" s="52">
        <v>18.8</v>
      </c>
      <c r="Q40" s="52">
        <v>8.6999999999999993</v>
      </c>
      <c r="R40" s="62">
        <v>35.1</v>
      </c>
      <c r="S40" s="16">
        <v>4.3</v>
      </c>
      <c r="T40"/>
      <c r="W40" s="7"/>
    </row>
    <row r="43" spans="1:23">
      <c r="B43" t="s">
        <v>164</v>
      </c>
    </row>
    <row r="44" spans="1:23">
      <c r="B44" t="s">
        <v>150</v>
      </c>
    </row>
    <row r="46" spans="1:23" ht="13.15" customHeight="1">
      <c r="C46" s="74" t="s">
        <v>151</v>
      </c>
      <c r="D46" s="75"/>
      <c r="E46" s="75"/>
      <c r="F46" s="75"/>
      <c r="G46" s="75"/>
      <c r="H46" s="75"/>
      <c r="I46" s="75"/>
      <c r="J46" s="75"/>
      <c r="K46" s="76"/>
      <c r="L46" s="80" t="s">
        <v>4</v>
      </c>
      <c r="M46" s="72" t="s">
        <v>5</v>
      </c>
      <c r="N46" s="72" t="s">
        <v>328</v>
      </c>
      <c r="O46" s="82" t="s">
        <v>6</v>
      </c>
      <c r="P46" s="84" t="s">
        <v>121</v>
      </c>
      <c r="Q46" s="80" t="s">
        <v>7</v>
      </c>
      <c r="R46" s="70" t="s">
        <v>8</v>
      </c>
      <c r="S46" s="23" t="s">
        <v>31</v>
      </c>
    </row>
    <row r="47" spans="1:23">
      <c r="C47" s="77"/>
      <c r="D47" s="78"/>
      <c r="E47" s="78"/>
      <c r="F47" s="78"/>
      <c r="G47" s="78"/>
      <c r="H47" s="78"/>
      <c r="I47" s="78"/>
      <c r="J47" s="78"/>
      <c r="K47" s="79"/>
      <c r="L47" s="81"/>
      <c r="M47" s="73"/>
      <c r="N47" s="73"/>
      <c r="O47" s="83"/>
      <c r="P47" s="85"/>
      <c r="Q47" s="81"/>
      <c r="R47" s="71"/>
      <c r="S47" s="24" t="s">
        <v>32</v>
      </c>
    </row>
    <row r="48" spans="1:23">
      <c r="C48" s="1" t="s">
        <v>19</v>
      </c>
      <c r="D48" s="2"/>
      <c r="E48" s="2"/>
      <c r="F48" s="2"/>
      <c r="G48" s="2"/>
      <c r="H48" s="2"/>
      <c r="I48" s="2"/>
      <c r="J48" s="2"/>
      <c r="K48" s="2"/>
      <c r="L48" s="8">
        <v>40.9</v>
      </c>
      <c r="M48" s="9">
        <v>37.6</v>
      </c>
      <c r="N48" s="9">
        <v>7.3</v>
      </c>
      <c r="O48" s="50">
        <v>2.8</v>
      </c>
      <c r="P48" s="10">
        <v>11.3</v>
      </c>
      <c r="Q48" s="8">
        <f>+L48+M48</f>
        <v>78.5</v>
      </c>
      <c r="R48" s="10">
        <f>+N48+O48</f>
        <v>10.1</v>
      </c>
      <c r="S48" s="25">
        <f t="shared" ref="S48:S54" si="3">+M48+N48</f>
        <v>44.9</v>
      </c>
      <c r="T48" s="7">
        <f>+Q48+R48+P48</f>
        <v>99.899999999999991</v>
      </c>
    </row>
    <row r="49" spans="3:20">
      <c r="C49" s="3" t="s">
        <v>20</v>
      </c>
      <c r="D49" s="4"/>
      <c r="E49" s="4"/>
      <c r="F49" s="4"/>
      <c r="G49" s="4"/>
      <c r="H49" s="4"/>
      <c r="I49" s="4"/>
      <c r="J49" s="4"/>
      <c r="K49" s="4"/>
      <c r="L49" s="11">
        <v>33</v>
      </c>
      <c r="M49" s="12">
        <v>41.6</v>
      </c>
      <c r="N49" s="12">
        <v>14.6</v>
      </c>
      <c r="O49" s="51">
        <v>7</v>
      </c>
      <c r="P49" s="13">
        <v>3.7</v>
      </c>
      <c r="Q49" s="11">
        <f t="shared" ref="Q49:Q54" si="4">+L49+M49</f>
        <v>74.599999999999994</v>
      </c>
      <c r="R49" s="13">
        <f t="shared" ref="R49:R54" si="5">+N49+O49</f>
        <v>21.6</v>
      </c>
      <c r="S49" s="26">
        <f t="shared" si="3"/>
        <v>56.2</v>
      </c>
      <c r="T49" s="7">
        <f t="shared" ref="T49:T54" si="6">+Q49+R49+P49</f>
        <v>99.899999999999991</v>
      </c>
    </row>
    <row r="50" spans="3:20">
      <c r="C50" s="3" t="s">
        <v>21</v>
      </c>
      <c r="D50" s="4"/>
      <c r="E50" s="4"/>
      <c r="F50" s="4"/>
      <c r="G50" s="4"/>
      <c r="H50" s="4"/>
      <c r="I50" s="4"/>
      <c r="J50" s="4"/>
      <c r="K50" s="4"/>
      <c r="L50" s="11">
        <v>49</v>
      </c>
      <c r="M50" s="12">
        <v>33.6</v>
      </c>
      <c r="N50" s="12">
        <v>9</v>
      </c>
      <c r="O50" s="51">
        <v>3.4</v>
      </c>
      <c r="P50" s="13">
        <v>5</v>
      </c>
      <c r="Q50" s="11">
        <f t="shared" si="4"/>
        <v>82.6</v>
      </c>
      <c r="R50" s="13">
        <f t="shared" si="5"/>
        <v>12.4</v>
      </c>
      <c r="S50" s="26">
        <f t="shared" si="3"/>
        <v>42.6</v>
      </c>
      <c r="T50" s="7">
        <f t="shared" si="6"/>
        <v>100</v>
      </c>
    </row>
    <row r="51" spans="3:20">
      <c r="C51" s="3" t="s">
        <v>22</v>
      </c>
      <c r="D51" s="4"/>
      <c r="E51" s="4"/>
      <c r="F51" s="4"/>
      <c r="G51" s="4"/>
      <c r="H51" s="4"/>
      <c r="I51" s="4"/>
      <c r="J51" s="4"/>
      <c r="K51" s="4"/>
      <c r="L51" s="11">
        <v>46.8</v>
      </c>
      <c r="M51" s="12">
        <v>37.799999999999997</v>
      </c>
      <c r="N51" s="12">
        <v>6.4</v>
      </c>
      <c r="O51" s="51">
        <v>2</v>
      </c>
      <c r="P51" s="13">
        <v>7</v>
      </c>
      <c r="Q51" s="11">
        <f t="shared" si="4"/>
        <v>84.6</v>
      </c>
      <c r="R51" s="13">
        <f t="shared" si="5"/>
        <v>8.4</v>
      </c>
      <c r="S51" s="26">
        <f t="shared" si="3"/>
        <v>44.199999999999996</v>
      </c>
      <c r="T51" s="7">
        <f t="shared" si="6"/>
        <v>100</v>
      </c>
    </row>
    <row r="52" spans="3:20">
      <c r="C52" s="3" t="s">
        <v>23</v>
      </c>
      <c r="D52" s="4"/>
      <c r="E52" s="4"/>
      <c r="F52" s="4"/>
      <c r="G52" s="4"/>
      <c r="H52" s="4"/>
      <c r="I52" s="4"/>
      <c r="J52" s="4"/>
      <c r="K52" s="4"/>
      <c r="L52" s="11">
        <v>54.8</v>
      </c>
      <c r="M52" s="12">
        <v>34.5</v>
      </c>
      <c r="N52" s="12">
        <v>6.1</v>
      </c>
      <c r="O52" s="51">
        <v>2.4</v>
      </c>
      <c r="P52" s="13">
        <v>2.1</v>
      </c>
      <c r="Q52" s="11">
        <f t="shared" si="4"/>
        <v>89.3</v>
      </c>
      <c r="R52" s="13">
        <f t="shared" si="5"/>
        <v>8.5</v>
      </c>
      <c r="S52" s="26">
        <f t="shared" si="3"/>
        <v>40.6</v>
      </c>
      <c r="T52" s="7">
        <f t="shared" si="6"/>
        <v>99.899999999999991</v>
      </c>
    </row>
    <row r="53" spans="3:20">
      <c r="C53" s="3" t="s">
        <v>24</v>
      </c>
      <c r="D53" s="4"/>
      <c r="E53" s="4"/>
      <c r="F53" s="4"/>
      <c r="G53" s="4"/>
      <c r="H53" s="4"/>
      <c r="I53" s="4"/>
      <c r="J53" s="4"/>
      <c r="K53" s="4"/>
      <c r="L53" s="11">
        <v>32.4</v>
      </c>
      <c r="M53" s="12">
        <v>47.2</v>
      </c>
      <c r="N53" s="12">
        <v>11.9</v>
      </c>
      <c r="O53" s="51">
        <v>3.7</v>
      </c>
      <c r="P53" s="13">
        <v>4.8</v>
      </c>
      <c r="Q53" s="11">
        <f t="shared" si="4"/>
        <v>79.599999999999994</v>
      </c>
      <c r="R53" s="13">
        <f t="shared" si="5"/>
        <v>15.600000000000001</v>
      </c>
      <c r="S53" s="26">
        <f t="shared" si="3"/>
        <v>59.1</v>
      </c>
      <c r="T53" s="7">
        <f t="shared" si="6"/>
        <v>99.999999999999986</v>
      </c>
    </row>
    <row r="54" spans="3:20">
      <c r="C54" s="5" t="s">
        <v>25</v>
      </c>
      <c r="D54" s="6"/>
      <c r="E54" s="6"/>
      <c r="F54" s="6"/>
      <c r="G54" s="6"/>
      <c r="H54" s="6"/>
      <c r="I54" s="6"/>
      <c r="J54" s="6"/>
      <c r="K54" s="6"/>
      <c r="L54" s="14">
        <v>46.7</v>
      </c>
      <c r="M54" s="15">
        <v>38.9</v>
      </c>
      <c r="N54" s="15">
        <v>8.6</v>
      </c>
      <c r="O54" s="52">
        <v>1.9</v>
      </c>
      <c r="P54" s="16">
        <v>3.9</v>
      </c>
      <c r="Q54" s="14">
        <f t="shared" si="4"/>
        <v>85.6</v>
      </c>
      <c r="R54" s="16">
        <f t="shared" si="5"/>
        <v>10.5</v>
      </c>
      <c r="S54" s="27">
        <f t="shared" si="3"/>
        <v>47.5</v>
      </c>
      <c r="T54" s="7">
        <f t="shared" si="6"/>
        <v>100</v>
      </c>
    </row>
    <row r="56" spans="3:20" ht="13.15" customHeight="1">
      <c r="C56" s="74" t="s">
        <v>152</v>
      </c>
      <c r="D56" s="75"/>
      <c r="E56" s="75"/>
      <c r="F56" s="75"/>
      <c r="G56" s="75"/>
      <c r="H56" s="75"/>
      <c r="I56" s="75"/>
      <c r="J56" s="75"/>
      <c r="K56" s="76"/>
      <c r="L56" s="80" t="s">
        <v>4</v>
      </c>
      <c r="M56" s="72" t="s">
        <v>5</v>
      </c>
      <c r="N56" s="72" t="s">
        <v>328</v>
      </c>
      <c r="O56" s="82" t="s">
        <v>6</v>
      </c>
      <c r="P56" s="84" t="s">
        <v>121</v>
      </c>
      <c r="Q56" s="80" t="s">
        <v>7</v>
      </c>
      <c r="R56" s="70" t="s">
        <v>8</v>
      </c>
      <c r="S56" s="23" t="s">
        <v>31</v>
      </c>
    </row>
    <row r="57" spans="3:20">
      <c r="C57" s="77"/>
      <c r="D57" s="78"/>
      <c r="E57" s="78"/>
      <c r="F57" s="78"/>
      <c r="G57" s="78"/>
      <c r="H57" s="78"/>
      <c r="I57" s="78"/>
      <c r="J57" s="78"/>
      <c r="K57" s="79"/>
      <c r="L57" s="81"/>
      <c r="M57" s="73"/>
      <c r="N57" s="73"/>
      <c r="O57" s="83"/>
      <c r="P57" s="85"/>
      <c r="Q57" s="81"/>
      <c r="R57" s="71"/>
      <c r="S57" s="24" t="s">
        <v>32</v>
      </c>
    </row>
    <row r="58" spans="3:20">
      <c r="C58" s="1" t="s">
        <v>19</v>
      </c>
      <c r="D58" s="2"/>
      <c r="E58" s="2"/>
      <c r="F58" s="2"/>
      <c r="G58" s="2"/>
      <c r="H58" s="2"/>
      <c r="I58" s="2"/>
      <c r="J58" s="2"/>
      <c r="K58" s="2"/>
      <c r="L58" s="8">
        <v>28</v>
      </c>
      <c r="M58" s="9">
        <v>40.200000000000003</v>
      </c>
      <c r="N58" s="9">
        <v>12.3</v>
      </c>
      <c r="O58" s="50">
        <v>2.8</v>
      </c>
      <c r="P58" s="10">
        <v>16.7</v>
      </c>
      <c r="Q58" s="8">
        <f>+L58+M58</f>
        <v>68.2</v>
      </c>
      <c r="R58" s="10">
        <f>+N58+O58</f>
        <v>15.100000000000001</v>
      </c>
      <c r="S58" s="25">
        <f t="shared" ref="S58:S64" si="7">+M58+N58</f>
        <v>52.5</v>
      </c>
      <c r="T58" s="7">
        <f>+Q58+R58+P58</f>
        <v>100.00000000000001</v>
      </c>
    </row>
    <row r="59" spans="3:20">
      <c r="C59" s="3" t="s">
        <v>20</v>
      </c>
      <c r="D59" s="4"/>
      <c r="E59" s="4"/>
      <c r="F59" s="4"/>
      <c r="G59" s="4"/>
      <c r="H59" s="4"/>
      <c r="I59" s="4"/>
      <c r="J59" s="4"/>
      <c r="K59" s="4"/>
      <c r="L59" s="11">
        <v>41.2</v>
      </c>
      <c r="M59" s="12">
        <v>41.8</v>
      </c>
      <c r="N59" s="12">
        <v>10.6</v>
      </c>
      <c r="O59" s="51">
        <v>3.4</v>
      </c>
      <c r="P59" s="13">
        <v>2.5</v>
      </c>
      <c r="Q59" s="11">
        <f t="shared" ref="Q59:Q64" si="8">+L59+M59</f>
        <v>83</v>
      </c>
      <c r="R59" s="13">
        <f t="shared" ref="R59:R64" si="9">+N59+O59</f>
        <v>14</v>
      </c>
      <c r="S59" s="26">
        <f t="shared" si="7"/>
        <v>52.4</v>
      </c>
      <c r="T59" s="7">
        <f t="shared" ref="T59:T64" si="10">+Q59+R59+P59</f>
        <v>99.5</v>
      </c>
    </row>
    <row r="60" spans="3:20">
      <c r="C60" s="3" t="s">
        <v>21</v>
      </c>
      <c r="D60" s="4"/>
      <c r="E60" s="4"/>
      <c r="F60" s="4"/>
      <c r="G60" s="4"/>
      <c r="H60" s="4"/>
      <c r="I60" s="4"/>
      <c r="J60" s="4"/>
      <c r="K60" s="4"/>
      <c r="L60" s="11">
        <v>24</v>
      </c>
      <c r="M60" s="12">
        <v>39.700000000000003</v>
      </c>
      <c r="N60" s="12">
        <v>18.399999999999999</v>
      </c>
      <c r="O60" s="51">
        <v>9.8000000000000007</v>
      </c>
      <c r="P60" s="13">
        <v>8</v>
      </c>
      <c r="Q60" s="11">
        <f t="shared" si="8"/>
        <v>63.7</v>
      </c>
      <c r="R60" s="13">
        <f t="shared" si="9"/>
        <v>28.2</v>
      </c>
      <c r="S60" s="26">
        <f t="shared" si="7"/>
        <v>58.1</v>
      </c>
      <c r="T60" s="7">
        <f t="shared" si="10"/>
        <v>99.9</v>
      </c>
    </row>
    <row r="61" spans="3:20">
      <c r="C61" s="3" t="s">
        <v>22</v>
      </c>
      <c r="D61" s="4"/>
      <c r="E61" s="4"/>
      <c r="F61" s="4"/>
      <c r="G61" s="4"/>
      <c r="H61" s="4"/>
      <c r="I61" s="4"/>
      <c r="J61" s="4"/>
      <c r="K61" s="4"/>
      <c r="L61" s="11">
        <v>23.7</v>
      </c>
      <c r="M61" s="12">
        <v>41.6</v>
      </c>
      <c r="N61" s="12">
        <v>18.100000000000001</v>
      </c>
      <c r="O61" s="51">
        <v>5.5</v>
      </c>
      <c r="P61" s="13">
        <v>11.1</v>
      </c>
      <c r="Q61" s="11">
        <f t="shared" si="8"/>
        <v>65.3</v>
      </c>
      <c r="R61" s="13">
        <f t="shared" si="9"/>
        <v>23.6</v>
      </c>
      <c r="S61" s="26">
        <f t="shared" si="7"/>
        <v>59.7</v>
      </c>
      <c r="T61" s="7">
        <f t="shared" si="10"/>
        <v>100</v>
      </c>
    </row>
    <row r="62" spans="3:20">
      <c r="C62" s="3" t="s">
        <v>23</v>
      </c>
      <c r="D62" s="4"/>
      <c r="E62" s="4"/>
      <c r="F62" s="4"/>
      <c r="G62" s="4"/>
      <c r="H62" s="4"/>
      <c r="I62" s="4"/>
      <c r="J62" s="4"/>
      <c r="K62" s="4"/>
      <c r="L62" s="11">
        <v>26.7</v>
      </c>
      <c r="M62" s="12">
        <v>43.3</v>
      </c>
      <c r="N62" s="12">
        <v>20.100000000000001</v>
      </c>
      <c r="O62" s="51">
        <v>5</v>
      </c>
      <c r="P62" s="13">
        <v>4.8</v>
      </c>
      <c r="Q62" s="11">
        <f t="shared" si="8"/>
        <v>70</v>
      </c>
      <c r="R62" s="13">
        <f t="shared" si="9"/>
        <v>25.1</v>
      </c>
      <c r="S62" s="26">
        <f t="shared" si="7"/>
        <v>63.4</v>
      </c>
      <c r="T62" s="7">
        <f t="shared" si="10"/>
        <v>99.899999999999991</v>
      </c>
    </row>
    <row r="63" spans="3:20">
      <c r="C63" s="3" t="s">
        <v>24</v>
      </c>
      <c r="D63" s="4"/>
      <c r="E63" s="4"/>
      <c r="F63" s="4"/>
      <c r="G63" s="4"/>
      <c r="H63" s="4"/>
      <c r="I63" s="4"/>
      <c r="J63" s="4"/>
      <c r="K63" s="4"/>
      <c r="L63" s="11">
        <v>15.8</v>
      </c>
      <c r="M63" s="12">
        <v>39.6</v>
      </c>
      <c r="N63" s="12">
        <v>28</v>
      </c>
      <c r="O63" s="51">
        <v>7.8</v>
      </c>
      <c r="P63" s="13">
        <v>8.8000000000000007</v>
      </c>
      <c r="Q63" s="11">
        <f t="shared" si="8"/>
        <v>55.400000000000006</v>
      </c>
      <c r="R63" s="13">
        <f t="shared" si="9"/>
        <v>35.799999999999997</v>
      </c>
      <c r="S63" s="26">
        <f t="shared" si="7"/>
        <v>67.599999999999994</v>
      </c>
      <c r="T63" s="7">
        <f t="shared" si="10"/>
        <v>100</v>
      </c>
    </row>
    <row r="64" spans="3:20">
      <c r="C64" s="5" t="s">
        <v>25</v>
      </c>
      <c r="D64" s="6"/>
      <c r="E64" s="6"/>
      <c r="F64" s="6"/>
      <c r="G64" s="6"/>
      <c r="H64" s="6"/>
      <c r="I64" s="6"/>
      <c r="J64" s="6"/>
      <c r="K64" s="6"/>
      <c r="L64" s="14">
        <v>12.1</v>
      </c>
      <c r="M64" s="15">
        <v>32.9</v>
      </c>
      <c r="N64" s="15">
        <v>29.8</v>
      </c>
      <c r="O64" s="52">
        <v>12.8</v>
      </c>
      <c r="P64" s="16">
        <v>12.4</v>
      </c>
      <c r="Q64" s="14">
        <f t="shared" si="8"/>
        <v>45</v>
      </c>
      <c r="R64" s="64">
        <f t="shared" si="9"/>
        <v>42.6</v>
      </c>
      <c r="S64" s="27">
        <f t="shared" si="7"/>
        <v>62.7</v>
      </c>
      <c r="T64" s="7">
        <f t="shared" si="10"/>
        <v>100</v>
      </c>
    </row>
    <row r="66" spans="3:20" ht="13.15" customHeight="1">
      <c r="C66" s="86" t="s">
        <v>153</v>
      </c>
      <c r="D66" s="86"/>
      <c r="E66" s="86"/>
      <c r="F66" s="86"/>
      <c r="G66" s="86"/>
      <c r="H66" s="86"/>
      <c r="I66" s="86"/>
      <c r="J66" s="86"/>
      <c r="K66" s="87"/>
      <c r="L66" s="80" t="s">
        <v>4</v>
      </c>
      <c r="M66" s="72" t="s">
        <v>5</v>
      </c>
      <c r="N66" s="72" t="s">
        <v>328</v>
      </c>
      <c r="O66" s="82" t="s">
        <v>6</v>
      </c>
      <c r="P66" s="84" t="s">
        <v>121</v>
      </c>
      <c r="Q66" s="80" t="s">
        <v>7</v>
      </c>
      <c r="R66" s="70" t="s">
        <v>8</v>
      </c>
      <c r="S66" s="23" t="s">
        <v>31</v>
      </c>
    </row>
    <row r="67" spans="3:20">
      <c r="C67" s="88"/>
      <c r="D67" s="88"/>
      <c r="E67" s="88"/>
      <c r="F67" s="88"/>
      <c r="G67" s="88"/>
      <c r="H67" s="88"/>
      <c r="I67" s="88"/>
      <c r="J67" s="88"/>
      <c r="K67" s="89"/>
      <c r="L67" s="81"/>
      <c r="M67" s="73"/>
      <c r="N67" s="73"/>
      <c r="O67" s="83"/>
      <c r="P67" s="85"/>
      <c r="Q67" s="81"/>
      <c r="R67" s="71"/>
      <c r="S67" s="24" t="s">
        <v>32</v>
      </c>
    </row>
    <row r="68" spans="3:20">
      <c r="C68" s="1" t="s">
        <v>19</v>
      </c>
      <c r="D68" s="2"/>
      <c r="E68" s="2"/>
      <c r="F68" s="2"/>
      <c r="G68" s="2"/>
      <c r="H68" s="2"/>
      <c r="I68" s="2"/>
      <c r="J68" s="2"/>
      <c r="K68" s="2"/>
      <c r="L68" s="8">
        <v>21.8</v>
      </c>
      <c r="M68" s="9">
        <v>43.1</v>
      </c>
      <c r="N68" s="9">
        <v>15.1</v>
      </c>
      <c r="O68" s="50">
        <v>3.3</v>
      </c>
      <c r="P68" s="10">
        <v>16.7</v>
      </c>
      <c r="Q68" s="8">
        <f>+L68+M68</f>
        <v>64.900000000000006</v>
      </c>
      <c r="R68" s="10">
        <f>+N68+O68</f>
        <v>18.399999999999999</v>
      </c>
      <c r="S68" s="25">
        <f t="shared" ref="S68:S74" si="11">+M68+N68</f>
        <v>58.2</v>
      </c>
      <c r="T68" s="7">
        <f>+Q68+R68+P68</f>
        <v>100.00000000000001</v>
      </c>
    </row>
    <row r="69" spans="3:20">
      <c r="C69" s="3" t="s">
        <v>20</v>
      </c>
      <c r="D69" s="4"/>
      <c r="E69" s="4"/>
      <c r="F69" s="4"/>
      <c r="G69" s="4"/>
      <c r="H69" s="4"/>
      <c r="I69" s="4"/>
      <c r="J69" s="4"/>
      <c r="K69" s="4"/>
      <c r="L69" s="11">
        <v>29.8</v>
      </c>
      <c r="M69" s="12">
        <v>44.1</v>
      </c>
      <c r="N69" s="12">
        <v>15.8</v>
      </c>
      <c r="O69" s="51">
        <v>5.8</v>
      </c>
      <c r="P69" s="13">
        <v>4.5</v>
      </c>
      <c r="Q69" s="11">
        <f t="shared" ref="Q69:Q74" si="12">+L69+M69</f>
        <v>73.900000000000006</v>
      </c>
      <c r="R69" s="13">
        <f t="shared" ref="R69:R74" si="13">+N69+O69</f>
        <v>21.6</v>
      </c>
      <c r="S69" s="26">
        <f t="shared" si="11"/>
        <v>59.900000000000006</v>
      </c>
      <c r="T69" s="7">
        <f t="shared" ref="T69:T74" si="14">+Q69+R69+P69</f>
        <v>100</v>
      </c>
    </row>
    <row r="70" spans="3:20">
      <c r="C70" s="3" t="s">
        <v>21</v>
      </c>
      <c r="D70" s="4"/>
      <c r="E70" s="4"/>
      <c r="F70" s="4"/>
      <c r="G70" s="4"/>
      <c r="H70" s="4"/>
      <c r="I70" s="4"/>
      <c r="J70" s="4"/>
      <c r="K70" s="4"/>
      <c r="L70" s="11">
        <v>29.9</v>
      </c>
      <c r="M70" s="12">
        <v>37.700000000000003</v>
      </c>
      <c r="N70" s="12">
        <v>32</v>
      </c>
      <c r="O70" s="51">
        <v>4.5</v>
      </c>
      <c r="P70" s="13">
        <v>15.8</v>
      </c>
      <c r="Q70" s="11">
        <f t="shared" si="12"/>
        <v>67.599999999999994</v>
      </c>
      <c r="R70" s="13">
        <f t="shared" si="13"/>
        <v>36.5</v>
      </c>
      <c r="S70" s="26">
        <f t="shared" si="11"/>
        <v>69.7</v>
      </c>
      <c r="T70" s="7">
        <f t="shared" si="14"/>
        <v>119.89999999999999</v>
      </c>
    </row>
    <row r="71" spans="3:20">
      <c r="C71" s="3" t="s">
        <v>22</v>
      </c>
      <c r="D71" s="4"/>
      <c r="E71" s="4"/>
      <c r="F71" s="4"/>
      <c r="G71" s="4"/>
      <c r="H71" s="4"/>
      <c r="I71" s="4"/>
      <c r="J71" s="4"/>
      <c r="K71" s="4"/>
      <c r="L71" s="11">
        <v>25.6</v>
      </c>
      <c r="M71" s="12">
        <v>41.9</v>
      </c>
      <c r="N71" s="12">
        <v>11.9</v>
      </c>
      <c r="O71" s="51">
        <v>3.6</v>
      </c>
      <c r="P71" s="13">
        <v>17</v>
      </c>
      <c r="Q71" s="11">
        <f t="shared" si="12"/>
        <v>67.5</v>
      </c>
      <c r="R71" s="13">
        <f t="shared" si="13"/>
        <v>15.5</v>
      </c>
      <c r="S71" s="26">
        <f t="shared" si="11"/>
        <v>53.8</v>
      </c>
      <c r="T71" s="7">
        <f t="shared" si="14"/>
        <v>100</v>
      </c>
    </row>
    <row r="72" spans="3:20">
      <c r="C72" s="3" t="s">
        <v>23</v>
      </c>
      <c r="D72" s="4"/>
      <c r="E72" s="4"/>
      <c r="F72" s="4"/>
      <c r="G72" s="4"/>
      <c r="H72" s="4"/>
      <c r="I72" s="4"/>
      <c r="J72" s="4"/>
      <c r="K72" s="4"/>
      <c r="L72" s="11">
        <v>30.3</v>
      </c>
      <c r="M72" s="12">
        <v>44.7</v>
      </c>
      <c r="N72" s="12">
        <v>33.4</v>
      </c>
      <c r="O72" s="51">
        <v>4</v>
      </c>
      <c r="P72" s="13">
        <v>7.6</v>
      </c>
      <c r="Q72" s="11">
        <f t="shared" si="12"/>
        <v>75</v>
      </c>
      <c r="R72" s="13">
        <f t="shared" si="13"/>
        <v>37.4</v>
      </c>
      <c r="S72" s="26">
        <f t="shared" si="11"/>
        <v>78.099999999999994</v>
      </c>
      <c r="T72" s="7">
        <f t="shared" si="14"/>
        <v>120</v>
      </c>
    </row>
    <row r="73" spans="3:20">
      <c r="C73" s="3" t="s">
        <v>24</v>
      </c>
      <c r="D73" s="4"/>
      <c r="E73" s="4"/>
      <c r="F73" s="4"/>
      <c r="G73" s="4"/>
      <c r="H73" s="4"/>
      <c r="I73" s="4"/>
      <c r="J73" s="4"/>
      <c r="K73" s="4"/>
      <c r="L73" s="11">
        <v>20.9</v>
      </c>
      <c r="M73" s="12">
        <v>44.6</v>
      </c>
      <c r="N73" s="12">
        <v>18</v>
      </c>
      <c r="O73" s="51">
        <v>4.2</v>
      </c>
      <c r="P73" s="13">
        <v>12.3</v>
      </c>
      <c r="Q73" s="11">
        <f t="shared" si="12"/>
        <v>65.5</v>
      </c>
      <c r="R73" s="13">
        <f t="shared" si="13"/>
        <v>22.2</v>
      </c>
      <c r="S73" s="26">
        <f t="shared" si="11"/>
        <v>62.6</v>
      </c>
      <c r="T73" s="7">
        <f t="shared" si="14"/>
        <v>100</v>
      </c>
    </row>
    <row r="74" spans="3:20">
      <c r="C74" s="5" t="s">
        <v>25</v>
      </c>
      <c r="D74" s="6"/>
      <c r="E74" s="6"/>
      <c r="F74" s="6"/>
      <c r="G74" s="6"/>
      <c r="H74" s="6"/>
      <c r="I74" s="6"/>
      <c r="J74" s="6"/>
      <c r="K74" s="6"/>
      <c r="L74" s="14">
        <v>12</v>
      </c>
      <c r="M74" s="15">
        <v>27</v>
      </c>
      <c r="N74" s="15">
        <v>18.3</v>
      </c>
      <c r="O74" s="52">
        <v>10.4</v>
      </c>
      <c r="P74" s="16">
        <v>32.299999999999997</v>
      </c>
      <c r="Q74" s="14">
        <f t="shared" si="12"/>
        <v>39</v>
      </c>
      <c r="R74" s="16">
        <f t="shared" si="13"/>
        <v>28.700000000000003</v>
      </c>
      <c r="S74" s="27">
        <f t="shared" si="11"/>
        <v>45.3</v>
      </c>
      <c r="T74" s="7">
        <f t="shared" si="14"/>
        <v>100</v>
      </c>
    </row>
    <row r="76" spans="3:20" ht="13.15" customHeight="1">
      <c r="C76" s="74" t="s">
        <v>154</v>
      </c>
      <c r="D76" s="75"/>
      <c r="E76" s="75"/>
      <c r="F76" s="75"/>
      <c r="G76" s="75"/>
      <c r="H76" s="75"/>
      <c r="I76" s="75"/>
      <c r="J76" s="75"/>
      <c r="K76" s="76"/>
      <c r="L76" s="80" t="s">
        <v>4</v>
      </c>
      <c r="M76" s="72" t="s">
        <v>5</v>
      </c>
      <c r="N76" s="72" t="s">
        <v>328</v>
      </c>
      <c r="O76" s="82" t="s">
        <v>6</v>
      </c>
      <c r="P76" s="84" t="s">
        <v>121</v>
      </c>
      <c r="Q76" s="80" t="s">
        <v>7</v>
      </c>
      <c r="R76" s="70" t="s">
        <v>8</v>
      </c>
      <c r="S76" s="23" t="s">
        <v>31</v>
      </c>
    </row>
    <row r="77" spans="3:20">
      <c r="C77" s="77"/>
      <c r="D77" s="78"/>
      <c r="E77" s="78"/>
      <c r="F77" s="78"/>
      <c r="G77" s="78"/>
      <c r="H77" s="78"/>
      <c r="I77" s="78"/>
      <c r="J77" s="78"/>
      <c r="K77" s="79"/>
      <c r="L77" s="81"/>
      <c r="M77" s="73"/>
      <c r="N77" s="73"/>
      <c r="O77" s="83"/>
      <c r="P77" s="85"/>
      <c r="Q77" s="81"/>
      <c r="R77" s="71"/>
      <c r="S77" s="24" t="s">
        <v>32</v>
      </c>
    </row>
    <row r="78" spans="3:20">
      <c r="C78" s="1" t="s">
        <v>19</v>
      </c>
      <c r="D78" s="2"/>
      <c r="E78" s="2"/>
      <c r="F78" s="2"/>
      <c r="G78" s="2"/>
      <c r="H78" s="2"/>
      <c r="I78" s="2"/>
      <c r="J78" s="2"/>
      <c r="K78" s="2"/>
      <c r="L78" s="8">
        <v>21.6</v>
      </c>
      <c r="M78" s="9">
        <v>42.6</v>
      </c>
      <c r="N78" s="9">
        <v>12.4</v>
      </c>
      <c r="O78" s="50">
        <v>3.2</v>
      </c>
      <c r="P78" s="10">
        <v>20.2</v>
      </c>
      <c r="Q78" s="8">
        <f>+L78+M78</f>
        <v>64.2</v>
      </c>
      <c r="R78" s="10">
        <f>+N78+O78</f>
        <v>15.600000000000001</v>
      </c>
      <c r="S78" s="25">
        <f t="shared" ref="S78:S84" si="15">+M78+N78</f>
        <v>55</v>
      </c>
      <c r="T78" s="7">
        <f>+Q78+R78+P78</f>
        <v>100.00000000000001</v>
      </c>
    </row>
    <row r="79" spans="3:20">
      <c r="C79" s="3" t="s">
        <v>20</v>
      </c>
      <c r="D79" s="4"/>
      <c r="E79" s="4"/>
      <c r="F79" s="4"/>
      <c r="G79" s="4"/>
      <c r="H79" s="4"/>
      <c r="I79" s="4"/>
      <c r="J79" s="4"/>
      <c r="K79" s="4"/>
      <c r="L79" s="11">
        <v>21.7</v>
      </c>
      <c r="M79" s="12">
        <v>45.9</v>
      </c>
      <c r="N79" s="12">
        <v>17.899999999999999</v>
      </c>
      <c r="O79" s="51">
        <v>7.5</v>
      </c>
      <c r="P79" s="13">
        <v>6.9</v>
      </c>
      <c r="Q79" s="11">
        <f t="shared" ref="Q79:Q84" si="16">+L79+M79</f>
        <v>67.599999999999994</v>
      </c>
      <c r="R79" s="13">
        <f t="shared" ref="R79:R84" si="17">+N79+O79</f>
        <v>25.4</v>
      </c>
      <c r="S79" s="26">
        <f t="shared" si="15"/>
        <v>63.8</v>
      </c>
      <c r="T79" s="7">
        <f t="shared" ref="T79:T84" si="18">+Q79+R79+P79</f>
        <v>99.9</v>
      </c>
    </row>
    <row r="80" spans="3:20">
      <c r="C80" s="3" t="s">
        <v>21</v>
      </c>
      <c r="D80" s="4"/>
      <c r="E80" s="4"/>
      <c r="F80" s="4"/>
      <c r="G80" s="4"/>
      <c r="H80" s="4"/>
      <c r="I80" s="4"/>
      <c r="J80" s="4"/>
      <c r="K80" s="4"/>
      <c r="L80" s="11">
        <v>29.7</v>
      </c>
      <c r="M80" s="12">
        <v>40.299999999999997</v>
      </c>
      <c r="N80" s="12">
        <v>13.8</v>
      </c>
      <c r="O80" s="51">
        <v>4</v>
      </c>
      <c r="P80" s="13">
        <v>12.3</v>
      </c>
      <c r="Q80" s="11">
        <f t="shared" si="16"/>
        <v>70</v>
      </c>
      <c r="R80" s="13">
        <f t="shared" si="17"/>
        <v>17.8</v>
      </c>
      <c r="S80" s="26">
        <f t="shared" si="15"/>
        <v>54.099999999999994</v>
      </c>
      <c r="T80" s="7">
        <f t="shared" si="18"/>
        <v>100.1</v>
      </c>
    </row>
    <row r="81" spans="2:20">
      <c r="C81" s="3" t="s">
        <v>22</v>
      </c>
      <c r="D81" s="4"/>
      <c r="E81" s="4"/>
      <c r="F81" s="4"/>
      <c r="G81" s="4"/>
      <c r="H81" s="4"/>
      <c r="I81" s="4"/>
      <c r="J81" s="4"/>
      <c r="K81" s="4"/>
      <c r="L81" s="11">
        <v>26</v>
      </c>
      <c r="M81" s="12">
        <v>44.8</v>
      </c>
      <c r="N81" s="12">
        <v>11.7</v>
      </c>
      <c r="O81" s="51">
        <v>2.2999999999999998</v>
      </c>
      <c r="P81" s="13">
        <v>15.2</v>
      </c>
      <c r="Q81" s="11">
        <f t="shared" si="16"/>
        <v>70.8</v>
      </c>
      <c r="R81" s="13">
        <f t="shared" si="17"/>
        <v>14</v>
      </c>
      <c r="S81" s="26">
        <f t="shared" si="15"/>
        <v>56.5</v>
      </c>
      <c r="T81" s="7">
        <f t="shared" si="18"/>
        <v>100</v>
      </c>
    </row>
    <row r="82" spans="2:20">
      <c r="C82" s="3" t="s">
        <v>23</v>
      </c>
      <c r="D82" s="4"/>
      <c r="E82" s="4"/>
      <c r="F82" s="4"/>
      <c r="G82" s="4"/>
      <c r="H82" s="4"/>
      <c r="I82" s="4"/>
      <c r="J82" s="4"/>
      <c r="K82" s="4"/>
      <c r="L82" s="11">
        <v>40.1</v>
      </c>
      <c r="M82" s="12">
        <v>43</v>
      </c>
      <c r="N82" s="12">
        <v>10.8</v>
      </c>
      <c r="O82" s="51">
        <v>3</v>
      </c>
      <c r="P82" s="13">
        <v>3</v>
      </c>
      <c r="Q82" s="11">
        <f t="shared" si="16"/>
        <v>83.1</v>
      </c>
      <c r="R82" s="13">
        <f t="shared" si="17"/>
        <v>13.8</v>
      </c>
      <c r="S82" s="26">
        <f t="shared" si="15"/>
        <v>53.8</v>
      </c>
      <c r="T82" s="7">
        <f t="shared" si="18"/>
        <v>99.899999999999991</v>
      </c>
    </row>
    <row r="83" spans="2:20">
      <c r="C83" s="3" t="s">
        <v>24</v>
      </c>
      <c r="D83" s="4"/>
      <c r="E83" s="4"/>
      <c r="F83" s="4"/>
      <c r="G83" s="4"/>
      <c r="H83" s="4"/>
      <c r="I83" s="4"/>
      <c r="J83" s="4"/>
      <c r="K83" s="4"/>
      <c r="L83" s="11">
        <v>26.9</v>
      </c>
      <c r="M83" s="12">
        <v>51.9</v>
      </c>
      <c r="N83" s="12">
        <v>11.4</v>
      </c>
      <c r="O83" s="51">
        <v>2.4</v>
      </c>
      <c r="P83" s="13">
        <v>7.4</v>
      </c>
      <c r="Q83" s="11">
        <f t="shared" si="16"/>
        <v>78.8</v>
      </c>
      <c r="R83" s="13">
        <f t="shared" si="17"/>
        <v>13.8</v>
      </c>
      <c r="S83" s="26">
        <f t="shared" si="15"/>
        <v>63.3</v>
      </c>
      <c r="T83" s="7">
        <f t="shared" si="18"/>
        <v>100</v>
      </c>
    </row>
    <row r="84" spans="2:20">
      <c r="C84" s="5" t="s">
        <v>25</v>
      </c>
      <c r="D84" s="6"/>
      <c r="E84" s="6"/>
      <c r="F84" s="6"/>
      <c r="G84" s="6"/>
      <c r="H84" s="6"/>
      <c r="I84" s="6"/>
      <c r="J84" s="6"/>
      <c r="K84" s="6"/>
      <c r="L84" s="14">
        <v>14.8</v>
      </c>
      <c r="M84" s="15">
        <v>42.8</v>
      </c>
      <c r="N84" s="15">
        <v>17.100000000000001</v>
      </c>
      <c r="O84" s="52">
        <v>5.3</v>
      </c>
      <c r="P84" s="16">
        <v>20</v>
      </c>
      <c r="Q84" s="14">
        <f t="shared" si="16"/>
        <v>57.599999999999994</v>
      </c>
      <c r="R84" s="16">
        <f t="shared" si="17"/>
        <v>22.400000000000002</v>
      </c>
      <c r="S84" s="27">
        <f t="shared" si="15"/>
        <v>59.9</v>
      </c>
      <c r="T84" s="7">
        <f t="shared" si="18"/>
        <v>100</v>
      </c>
    </row>
    <row r="86" spans="2:20" ht="13.15" customHeight="1">
      <c r="C86" s="74" t="s">
        <v>155</v>
      </c>
      <c r="D86" s="75"/>
      <c r="E86" s="75"/>
      <c r="F86" s="75"/>
      <c r="G86" s="75"/>
      <c r="H86" s="75"/>
      <c r="I86" s="75"/>
      <c r="J86" s="75"/>
      <c r="K86" s="76"/>
      <c r="L86" s="80" t="s">
        <v>4</v>
      </c>
      <c r="M86" s="72" t="s">
        <v>5</v>
      </c>
      <c r="N86" s="72" t="s">
        <v>328</v>
      </c>
      <c r="O86" s="82" t="s">
        <v>6</v>
      </c>
      <c r="P86" s="84" t="s">
        <v>121</v>
      </c>
      <c r="Q86" s="80" t="s">
        <v>7</v>
      </c>
      <c r="R86" s="70" t="s">
        <v>8</v>
      </c>
      <c r="S86" s="23" t="s">
        <v>31</v>
      </c>
    </row>
    <row r="87" spans="2:20">
      <c r="C87" s="77"/>
      <c r="D87" s="78"/>
      <c r="E87" s="78"/>
      <c r="F87" s="78"/>
      <c r="G87" s="78"/>
      <c r="H87" s="78"/>
      <c r="I87" s="78"/>
      <c r="J87" s="78"/>
      <c r="K87" s="79"/>
      <c r="L87" s="81"/>
      <c r="M87" s="73"/>
      <c r="N87" s="73"/>
      <c r="O87" s="83"/>
      <c r="P87" s="85"/>
      <c r="Q87" s="81"/>
      <c r="R87" s="71"/>
      <c r="S87" s="24" t="s">
        <v>32</v>
      </c>
    </row>
    <row r="88" spans="2:20">
      <c r="C88" s="1" t="s">
        <v>19</v>
      </c>
      <c r="D88" s="2"/>
      <c r="E88" s="2"/>
      <c r="F88" s="2"/>
      <c r="G88" s="2"/>
      <c r="H88" s="2"/>
      <c r="I88" s="2"/>
      <c r="J88" s="2"/>
      <c r="K88" s="2"/>
      <c r="L88" s="8">
        <v>27.6</v>
      </c>
      <c r="M88" s="9">
        <v>40.1</v>
      </c>
      <c r="N88" s="9">
        <v>11.7</v>
      </c>
      <c r="O88" s="50">
        <v>2.7</v>
      </c>
      <c r="P88" s="10">
        <v>18</v>
      </c>
      <c r="Q88" s="8">
        <f>+L88+M88</f>
        <v>67.7</v>
      </c>
      <c r="R88" s="10">
        <f>+N88+O88</f>
        <v>14.399999999999999</v>
      </c>
      <c r="S88" s="25">
        <f t="shared" ref="S88:S94" si="19">+M88+N88</f>
        <v>51.8</v>
      </c>
      <c r="T88" s="7">
        <f>+Q88+R88+P88</f>
        <v>100.1</v>
      </c>
    </row>
    <row r="89" spans="2:20">
      <c r="C89" s="3" t="s">
        <v>20</v>
      </c>
      <c r="D89" s="4"/>
      <c r="E89" s="4"/>
      <c r="F89" s="4"/>
      <c r="G89" s="4"/>
      <c r="H89" s="4"/>
      <c r="I89" s="4"/>
      <c r="J89" s="4"/>
      <c r="K89" s="4"/>
      <c r="L89" s="11">
        <v>34.200000000000003</v>
      </c>
      <c r="M89" s="12">
        <v>43.1</v>
      </c>
      <c r="N89" s="12">
        <v>14.3</v>
      </c>
      <c r="O89" s="51">
        <v>3.8</v>
      </c>
      <c r="P89" s="13">
        <v>4.5999999999999996</v>
      </c>
      <c r="Q89" s="11">
        <f t="shared" ref="Q89:Q94" si="20">+L89+M89</f>
        <v>77.300000000000011</v>
      </c>
      <c r="R89" s="13">
        <f t="shared" ref="R89:R94" si="21">+N89+O89</f>
        <v>18.100000000000001</v>
      </c>
      <c r="S89" s="26">
        <f t="shared" si="19"/>
        <v>57.400000000000006</v>
      </c>
      <c r="T89" s="7">
        <f t="shared" ref="T89:T94" si="22">+Q89+R89+P89</f>
        <v>100</v>
      </c>
    </row>
    <row r="90" spans="2:20">
      <c r="C90" s="3" t="s">
        <v>21</v>
      </c>
      <c r="D90" s="4"/>
      <c r="E90" s="4"/>
      <c r="F90" s="4"/>
      <c r="G90" s="4"/>
      <c r="H90" s="4"/>
      <c r="I90" s="4"/>
      <c r="J90" s="4"/>
      <c r="K90" s="4"/>
      <c r="L90" s="11">
        <v>30.1</v>
      </c>
      <c r="M90" s="12">
        <v>41.8</v>
      </c>
      <c r="N90" s="12">
        <v>12.9</v>
      </c>
      <c r="O90" s="51">
        <v>4</v>
      </c>
      <c r="P90" s="13">
        <v>11.2</v>
      </c>
      <c r="Q90" s="11">
        <f t="shared" si="20"/>
        <v>71.900000000000006</v>
      </c>
      <c r="R90" s="13">
        <f t="shared" si="21"/>
        <v>16.899999999999999</v>
      </c>
      <c r="S90" s="26">
        <f t="shared" si="19"/>
        <v>54.699999999999996</v>
      </c>
      <c r="T90" s="7">
        <f t="shared" si="22"/>
        <v>100.00000000000001</v>
      </c>
    </row>
    <row r="91" spans="2:20">
      <c r="C91" s="3" t="s">
        <v>22</v>
      </c>
      <c r="D91" s="4"/>
      <c r="E91" s="4"/>
      <c r="F91" s="4"/>
      <c r="G91" s="4"/>
      <c r="H91" s="4"/>
      <c r="I91" s="4"/>
      <c r="J91" s="4"/>
      <c r="K91" s="4"/>
      <c r="L91" s="11">
        <v>28.8</v>
      </c>
      <c r="M91" s="12">
        <v>42.4</v>
      </c>
      <c r="N91" s="12">
        <v>11.3</v>
      </c>
      <c r="O91" s="51">
        <v>3.1</v>
      </c>
      <c r="P91" s="13">
        <v>14.5</v>
      </c>
      <c r="Q91" s="11">
        <f t="shared" si="20"/>
        <v>71.2</v>
      </c>
      <c r="R91" s="13">
        <f t="shared" si="21"/>
        <v>14.4</v>
      </c>
      <c r="S91" s="26">
        <f t="shared" si="19"/>
        <v>53.7</v>
      </c>
      <c r="T91" s="7">
        <f t="shared" si="22"/>
        <v>100.10000000000001</v>
      </c>
    </row>
    <row r="92" spans="2:20">
      <c r="C92" s="3" t="s">
        <v>23</v>
      </c>
      <c r="D92" s="4"/>
      <c r="E92" s="4"/>
      <c r="F92" s="4"/>
      <c r="G92" s="4"/>
      <c r="H92" s="4"/>
      <c r="I92" s="4"/>
      <c r="J92" s="4"/>
      <c r="K92" s="4"/>
      <c r="L92" s="11">
        <v>31.4</v>
      </c>
      <c r="M92" s="12">
        <v>43</v>
      </c>
      <c r="N92" s="12">
        <v>16.100000000000001</v>
      </c>
      <c r="O92" s="51">
        <v>2.8</v>
      </c>
      <c r="P92" s="13">
        <v>6.7</v>
      </c>
      <c r="Q92" s="11">
        <f t="shared" si="20"/>
        <v>74.400000000000006</v>
      </c>
      <c r="R92" s="13">
        <f t="shared" si="21"/>
        <v>18.900000000000002</v>
      </c>
      <c r="S92" s="26">
        <f t="shared" si="19"/>
        <v>59.1</v>
      </c>
      <c r="T92" s="7">
        <f t="shared" si="22"/>
        <v>100.00000000000001</v>
      </c>
    </row>
    <row r="93" spans="2:20">
      <c r="C93" s="3" t="s">
        <v>24</v>
      </c>
      <c r="D93" s="4"/>
      <c r="E93" s="4"/>
      <c r="F93" s="4"/>
      <c r="G93" s="4"/>
      <c r="H93" s="4"/>
      <c r="I93" s="4"/>
      <c r="J93" s="4"/>
      <c r="K93" s="4"/>
      <c r="L93" s="11">
        <v>40.9</v>
      </c>
      <c r="M93" s="12">
        <v>40.1</v>
      </c>
      <c r="N93" s="12">
        <v>10.3</v>
      </c>
      <c r="O93" s="51">
        <v>2.8</v>
      </c>
      <c r="P93" s="13">
        <v>5</v>
      </c>
      <c r="Q93" s="11">
        <f t="shared" si="20"/>
        <v>81</v>
      </c>
      <c r="R93" s="13">
        <f t="shared" si="21"/>
        <v>13.100000000000001</v>
      </c>
      <c r="S93" s="26">
        <f t="shared" si="19"/>
        <v>50.400000000000006</v>
      </c>
      <c r="T93" s="7">
        <f t="shared" si="22"/>
        <v>99.1</v>
      </c>
    </row>
    <row r="94" spans="2:20">
      <c r="C94" s="5" t="s">
        <v>25</v>
      </c>
      <c r="D94" s="6"/>
      <c r="E94" s="6"/>
      <c r="F94" s="6"/>
      <c r="G94" s="6"/>
      <c r="H94" s="6"/>
      <c r="I94" s="6"/>
      <c r="J94" s="6"/>
      <c r="K94" s="6"/>
      <c r="L94" s="14">
        <v>23.5</v>
      </c>
      <c r="M94" s="15">
        <v>41.1</v>
      </c>
      <c r="N94" s="15">
        <v>13.8</v>
      </c>
      <c r="O94" s="52">
        <v>4.9000000000000004</v>
      </c>
      <c r="P94" s="16">
        <v>16.600000000000001</v>
      </c>
      <c r="Q94" s="14">
        <f t="shared" si="20"/>
        <v>64.599999999999994</v>
      </c>
      <c r="R94" s="16">
        <f t="shared" si="21"/>
        <v>18.700000000000003</v>
      </c>
      <c r="S94" s="27">
        <f t="shared" si="19"/>
        <v>54.900000000000006</v>
      </c>
      <c r="T94" s="7">
        <f t="shared" si="22"/>
        <v>99.9</v>
      </c>
    </row>
    <row r="96" spans="2:20">
      <c r="B96" t="s">
        <v>156</v>
      </c>
    </row>
    <row r="97" spans="2:20">
      <c r="B97" t="s">
        <v>163</v>
      </c>
    </row>
    <row r="98" spans="2:20">
      <c r="T98"/>
    </row>
    <row r="99" spans="2:20" ht="13.15" customHeight="1">
      <c r="C99" s="86"/>
      <c r="D99" s="86"/>
      <c r="E99" s="86"/>
      <c r="F99" s="86"/>
      <c r="G99" s="86"/>
      <c r="H99" s="86"/>
      <c r="I99" s="86"/>
      <c r="J99" s="86"/>
      <c r="K99" s="87"/>
      <c r="L99" s="80" t="s">
        <v>157</v>
      </c>
      <c r="M99" s="72" t="s">
        <v>158</v>
      </c>
      <c r="N99" s="72" t="s">
        <v>159</v>
      </c>
      <c r="O99" s="70" t="s">
        <v>160</v>
      </c>
      <c r="P99" s="80" t="s">
        <v>161</v>
      </c>
      <c r="Q99" s="70" t="s">
        <v>162</v>
      </c>
      <c r="R99" s="23" t="s">
        <v>31</v>
      </c>
      <c r="S99" s="55"/>
    </row>
    <row r="100" spans="2:20">
      <c r="C100" s="88"/>
      <c r="D100" s="88"/>
      <c r="E100" s="88"/>
      <c r="F100" s="88"/>
      <c r="G100" s="88"/>
      <c r="H100" s="88"/>
      <c r="I100" s="88"/>
      <c r="J100" s="88"/>
      <c r="K100" s="89"/>
      <c r="L100" s="81"/>
      <c r="M100" s="73"/>
      <c r="N100" s="73"/>
      <c r="O100" s="71"/>
      <c r="P100" s="81"/>
      <c r="Q100" s="71"/>
      <c r="R100" s="24" t="s">
        <v>32</v>
      </c>
      <c r="S100" s="55"/>
    </row>
    <row r="101" spans="2:20">
      <c r="C101" s="1" t="s">
        <v>19</v>
      </c>
      <c r="D101" s="2"/>
      <c r="E101" s="2"/>
      <c r="F101" s="2"/>
      <c r="G101" s="2"/>
      <c r="H101" s="2"/>
      <c r="I101" s="2"/>
      <c r="J101" s="2"/>
      <c r="K101" s="2"/>
      <c r="L101" s="8">
        <v>6.4</v>
      </c>
      <c r="M101" s="9">
        <v>35.9</v>
      </c>
      <c r="N101" s="9">
        <v>34.1</v>
      </c>
      <c r="O101" s="10">
        <v>23.6</v>
      </c>
      <c r="P101" s="8">
        <f>+L101+M101</f>
        <v>42.3</v>
      </c>
      <c r="Q101" s="10">
        <f>+N101+O101</f>
        <v>57.7</v>
      </c>
      <c r="R101" s="25">
        <f t="shared" ref="R101:R107" si="23">+M101+N101</f>
        <v>70</v>
      </c>
      <c r="S101" s="33"/>
      <c r="T101" s="7">
        <f>+P101+Q101</f>
        <v>100</v>
      </c>
    </row>
    <row r="102" spans="2:20">
      <c r="C102" s="3" t="s">
        <v>20</v>
      </c>
      <c r="D102" s="4"/>
      <c r="E102" s="4"/>
      <c r="F102" s="4"/>
      <c r="G102" s="4"/>
      <c r="H102" s="4"/>
      <c r="I102" s="4"/>
      <c r="J102" s="4"/>
      <c r="K102" s="4"/>
      <c r="L102" s="11">
        <v>15.9</v>
      </c>
      <c r="M102" s="12">
        <v>37.9</v>
      </c>
      <c r="N102" s="12">
        <v>32.799999999999997</v>
      </c>
      <c r="O102" s="13">
        <v>13.4</v>
      </c>
      <c r="P102" s="11">
        <f t="shared" ref="P102:P107" si="24">+L102+M102</f>
        <v>53.8</v>
      </c>
      <c r="Q102" s="13">
        <f t="shared" ref="Q102:Q107" si="25">+N102+O102</f>
        <v>46.199999999999996</v>
      </c>
      <c r="R102" s="26">
        <f t="shared" si="23"/>
        <v>70.699999999999989</v>
      </c>
      <c r="S102" s="33"/>
      <c r="T102" s="7">
        <f t="shared" ref="T102:T107" si="26">+P102+Q102</f>
        <v>100</v>
      </c>
    </row>
    <row r="103" spans="2:20">
      <c r="C103" s="3" t="s">
        <v>21</v>
      </c>
      <c r="D103" s="4"/>
      <c r="E103" s="4"/>
      <c r="F103" s="4"/>
      <c r="G103" s="4"/>
      <c r="H103" s="4"/>
      <c r="I103" s="4"/>
      <c r="J103" s="4"/>
      <c r="K103" s="4"/>
      <c r="L103" s="11">
        <v>35.299999999999997</v>
      </c>
      <c r="M103" s="12">
        <v>30.9</v>
      </c>
      <c r="N103" s="12">
        <v>21.9</v>
      </c>
      <c r="O103" s="13">
        <v>11.9</v>
      </c>
      <c r="P103" s="11">
        <f t="shared" si="24"/>
        <v>66.199999999999989</v>
      </c>
      <c r="Q103" s="13">
        <f t="shared" si="25"/>
        <v>33.799999999999997</v>
      </c>
      <c r="R103" s="26">
        <f t="shared" si="23"/>
        <v>52.8</v>
      </c>
      <c r="S103" s="33"/>
      <c r="T103" s="7">
        <f t="shared" si="26"/>
        <v>99.999999999999986</v>
      </c>
    </row>
    <row r="104" spans="2:20">
      <c r="C104" s="3" t="s">
        <v>22</v>
      </c>
      <c r="D104" s="4"/>
      <c r="E104" s="4"/>
      <c r="F104" s="4"/>
      <c r="G104" s="4"/>
      <c r="H104" s="4"/>
      <c r="I104" s="4"/>
      <c r="J104" s="4"/>
      <c r="K104" s="4"/>
      <c r="L104" s="11">
        <v>22.2</v>
      </c>
      <c r="M104" s="12">
        <v>33.200000000000003</v>
      </c>
      <c r="N104" s="12">
        <v>24.4</v>
      </c>
      <c r="O104" s="13">
        <v>20.2</v>
      </c>
      <c r="P104" s="11">
        <f t="shared" si="24"/>
        <v>55.400000000000006</v>
      </c>
      <c r="Q104" s="13">
        <f t="shared" si="25"/>
        <v>44.599999999999994</v>
      </c>
      <c r="R104" s="26">
        <f t="shared" si="23"/>
        <v>57.6</v>
      </c>
      <c r="S104" s="33"/>
      <c r="T104" s="7">
        <f t="shared" si="26"/>
        <v>100</v>
      </c>
    </row>
    <row r="105" spans="2:20">
      <c r="C105" s="3" t="s">
        <v>23</v>
      </c>
      <c r="D105" s="4"/>
      <c r="E105" s="4"/>
      <c r="F105" s="4"/>
      <c r="G105" s="4"/>
      <c r="H105" s="4"/>
      <c r="I105" s="4"/>
      <c r="J105" s="4"/>
      <c r="K105" s="4"/>
      <c r="L105" s="11">
        <v>28.1</v>
      </c>
      <c r="M105" s="12">
        <v>39.200000000000003</v>
      </c>
      <c r="N105" s="12">
        <v>22.1</v>
      </c>
      <c r="O105" s="13">
        <v>10.6</v>
      </c>
      <c r="P105" s="11">
        <f t="shared" si="24"/>
        <v>67.300000000000011</v>
      </c>
      <c r="Q105" s="13">
        <f t="shared" si="25"/>
        <v>32.700000000000003</v>
      </c>
      <c r="R105" s="26">
        <f t="shared" si="23"/>
        <v>61.300000000000004</v>
      </c>
      <c r="S105" s="33"/>
      <c r="T105" s="7">
        <f t="shared" si="26"/>
        <v>100.00000000000001</v>
      </c>
    </row>
    <row r="106" spans="2:20">
      <c r="C106" s="3" t="s">
        <v>24</v>
      </c>
      <c r="D106" s="4"/>
      <c r="E106" s="4"/>
      <c r="F106" s="4"/>
      <c r="G106" s="4"/>
      <c r="H106" s="4"/>
      <c r="I106" s="4"/>
      <c r="J106" s="4"/>
      <c r="K106" s="4"/>
      <c r="L106" s="11">
        <v>18.100000000000001</v>
      </c>
      <c r="M106" s="12">
        <v>25.8</v>
      </c>
      <c r="N106" s="12">
        <v>36.299999999999997</v>
      </c>
      <c r="O106" s="13">
        <v>19.8</v>
      </c>
      <c r="P106" s="11">
        <f t="shared" si="24"/>
        <v>43.900000000000006</v>
      </c>
      <c r="Q106" s="13">
        <f t="shared" si="25"/>
        <v>56.099999999999994</v>
      </c>
      <c r="R106" s="26">
        <f t="shared" si="23"/>
        <v>62.099999999999994</v>
      </c>
      <c r="S106" s="33"/>
      <c r="T106" s="7">
        <f t="shared" si="26"/>
        <v>100</v>
      </c>
    </row>
    <row r="107" spans="2:20">
      <c r="C107" s="5" t="s">
        <v>25</v>
      </c>
      <c r="D107" s="6"/>
      <c r="E107" s="6"/>
      <c r="F107" s="6"/>
      <c r="G107" s="6"/>
      <c r="H107" s="6"/>
      <c r="I107" s="6"/>
      <c r="J107" s="6"/>
      <c r="K107" s="6"/>
      <c r="L107" s="14">
        <v>9</v>
      </c>
      <c r="M107" s="15">
        <v>21.3</v>
      </c>
      <c r="N107" s="15">
        <v>23.1</v>
      </c>
      <c r="O107" s="16">
        <v>46.7</v>
      </c>
      <c r="P107" s="14">
        <f t="shared" si="24"/>
        <v>30.3</v>
      </c>
      <c r="Q107" s="16">
        <f t="shared" si="25"/>
        <v>69.800000000000011</v>
      </c>
      <c r="R107" s="27">
        <f t="shared" si="23"/>
        <v>44.400000000000006</v>
      </c>
      <c r="S107" s="33"/>
      <c r="T107" s="7">
        <f t="shared" si="26"/>
        <v>100.10000000000001</v>
      </c>
    </row>
    <row r="110" spans="2:20">
      <c r="B110" t="s">
        <v>167</v>
      </c>
    </row>
    <row r="111" spans="2:20">
      <c r="B111" t="s">
        <v>168</v>
      </c>
    </row>
    <row r="112" spans="2:20">
      <c r="B112" t="s">
        <v>169</v>
      </c>
    </row>
    <row r="114" spans="1:20" ht="13.15" customHeight="1">
      <c r="C114" s="74"/>
      <c r="D114" s="75"/>
      <c r="E114" s="75"/>
      <c r="F114" s="75"/>
      <c r="G114" s="75"/>
      <c r="H114" s="75"/>
      <c r="I114" s="75"/>
      <c r="J114" s="75"/>
      <c r="K114" s="76"/>
      <c r="L114" s="80" t="s">
        <v>170</v>
      </c>
      <c r="M114" s="72" t="s">
        <v>171</v>
      </c>
      <c r="N114" s="72" t="s">
        <v>172</v>
      </c>
      <c r="O114" s="82" t="s">
        <v>173</v>
      </c>
      <c r="P114" s="84" t="s">
        <v>148</v>
      </c>
      <c r="Q114" s="84" t="s">
        <v>148</v>
      </c>
      <c r="R114" s="84" t="s">
        <v>148</v>
      </c>
      <c r="S114" s="84" t="s">
        <v>174</v>
      </c>
    </row>
    <row r="115" spans="1:20">
      <c r="C115" s="99"/>
      <c r="D115" s="100"/>
      <c r="E115" s="100"/>
      <c r="F115" s="100"/>
      <c r="G115" s="100"/>
      <c r="H115" s="100"/>
      <c r="I115" s="100"/>
      <c r="J115" s="100"/>
      <c r="K115" s="101"/>
      <c r="L115" s="102"/>
      <c r="M115" s="103"/>
      <c r="N115" s="103"/>
      <c r="O115" s="104"/>
      <c r="P115" s="98"/>
      <c r="Q115" s="98"/>
      <c r="R115" s="98"/>
      <c r="S115" s="98"/>
    </row>
    <row r="116" spans="1:20">
      <c r="C116" s="77"/>
      <c r="D116" s="78"/>
      <c r="E116" s="78"/>
      <c r="F116" s="78"/>
      <c r="G116" s="78"/>
      <c r="H116" s="78"/>
      <c r="I116" s="78"/>
      <c r="J116" s="78"/>
      <c r="K116" s="79"/>
      <c r="L116" s="81"/>
      <c r="M116" s="73"/>
      <c r="N116" s="73"/>
      <c r="O116" s="83"/>
      <c r="P116" s="85"/>
      <c r="Q116" s="85"/>
      <c r="R116" s="85"/>
      <c r="S116" s="85"/>
    </row>
    <row r="117" spans="1:20">
      <c r="A117" s="54">
        <f t="shared" ref="A117:A123" si="27">SUM(L117:P117)</f>
        <v>99.999999999999986</v>
      </c>
      <c r="C117" s="1" t="s">
        <v>19</v>
      </c>
      <c r="D117" s="2"/>
      <c r="E117" s="2"/>
      <c r="F117" s="2"/>
      <c r="G117" s="2"/>
      <c r="H117" s="2"/>
      <c r="I117" s="2"/>
      <c r="J117" s="2"/>
      <c r="K117" s="2"/>
      <c r="L117" s="8">
        <v>16.7</v>
      </c>
      <c r="M117" s="9">
        <v>45.8</v>
      </c>
      <c r="N117" s="9">
        <v>22.3</v>
      </c>
      <c r="O117" s="50">
        <v>4.5999999999999996</v>
      </c>
      <c r="P117" s="10">
        <v>10.6</v>
      </c>
      <c r="Q117" s="8">
        <f t="shared" ref="Q117:Q123" si="28">+L117+M117</f>
        <v>62.5</v>
      </c>
      <c r="R117" s="10">
        <f t="shared" ref="R117:R123" si="29">+N117+O117</f>
        <v>26.9</v>
      </c>
      <c r="S117" s="25">
        <f t="shared" ref="S117:S123" si="30">+M117+N117</f>
        <v>68.099999999999994</v>
      </c>
      <c r="T117" s="7">
        <f t="shared" ref="T117:T123" si="31">+Q117+R117+P117</f>
        <v>100</v>
      </c>
    </row>
    <row r="118" spans="1:20">
      <c r="A118" s="54">
        <f t="shared" si="27"/>
        <v>99.999999999999986</v>
      </c>
      <c r="C118" s="3" t="s">
        <v>20</v>
      </c>
      <c r="D118" s="4"/>
      <c r="E118" s="4"/>
      <c r="F118" s="4"/>
      <c r="G118" s="4"/>
      <c r="H118" s="4"/>
      <c r="I118" s="4"/>
      <c r="J118" s="4"/>
      <c r="K118" s="4"/>
      <c r="L118" s="11">
        <v>18.3</v>
      </c>
      <c r="M118" s="12">
        <v>48.7</v>
      </c>
      <c r="N118" s="12">
        <v>23.6</v>
      </c>
      <c r="O118" s="51">
        <v>5.3</v>
      </c>
      <c r="P118" s="13">
        <v>4.0999999999999996</v>
      </c>
      <c r="Q118" s="11">
        <f t="shared" si="28"/>
        <v>67</v>
      </c>
      <c r="R118" s="13">
        <f t="shared" si="29"/>
        <v>28.900000000000002</v>
      </c>
      <c r="S118" s="26">
        <f t="shared" si="30"/>
        <v>72.300000000000011</v>
      </c>
      <c r="T118" s="7">
        <f t="shared" si="31"/>
        <v>100</v>
      </c>
    </row>
    <row r="119" spans="1:20">
      <c r="A119" s="54">
        <f t="shared" si="27"/>
        <v>99.9</v>
      </c>
      <c r="C119" s="3" t="s">
        <v>21</v>
      </c>
      <c r="D119" s="4"/>
      <c r="E119" s="4"/>
      <c r="F119" s="4"/>
      <c r="G119" s="4"/>
      <c r="H119" s="4"/>
      <c r="I119" s="4"/>
      <c r="J119" s="4"/>
      <c r="K119" s="4"/>
      <c r="L119" s="11">
        <v>25.7</v>
      </c>
      <c r="M119" s="12">
        <v>26.6</v>
      </c>
      <c r="N119" s="12">
        <v>35.200000000000003</v>
      </c>
      <c r="O119" s="51">
        <v>5</v>
      </c>
      <c r="P119" s="13">
        <v>7.4</v>
      </c>
      <c r="Q119" s="11">
        <f t="shared" si="28"/>
        <v>52.3</v>
      </c>
      <c r="R119" s="13">
        <f t="shared" si="29"/>
        <v>40.200000000000003</v>
      </c>
      <c r="S119" s="26">
        <f t="shared" si="30"/>
        <v>61.800000000000004</v>
      </c>
      <c r="T119" s="7">
        <f t="shared" si="31"/>
        <v>99.9</v>
      </c>
    </row>
    <row r="120" spans="1:20">
      <c r="A120" s="54">
        <f t="shared" si="27"/>
        <v>99.899999999999991</v>
      </c>
      <c r="C120" s="3" t="s">
        <v>22</v>
      </c>
      <c r="D120" s="4"/>
      <c r="E120" s="4"/>
      <c r="F120" s="4"/>
      <c r="G120" s="4"/>
      <c r="H120" s="4"/>
      <c r="I120" s="4"/>
      <c r="J120" s="4"/>
      <c r="K120" s="4"/>
      <c r="L120" s="11">
        <v>21.2</v>
      </c>
      <c r="M120" s="12">
        <v>30.2</v>
      </c>
      <c r="N120" s="12">
        <v>37.6</v>
      </c>
      <c r="O120" s="51">
        <v>3.8</v>
      </c>
      <c r="P120" s="13">
        <v>7.1</v>
      </c>
      <c r="Q120" s="11">
        <f t="shared" si="28"/>
        <v>51.4</v>
      </c>
      <c r="R120" s="13">
        <f t="shared" si="29"/>
        <v>41.4</v>
      </c>
      <c r="S120" s="26">
        <f t="shared" si="30"/>
        <v>67.8</v>
      </c>
      <c r="T120" s="7">
        <f t="shared" si="31"/>
        <v>99.899999999999991</v>
      </c>
    </row>
    <row r="121" spans="1:20">
      <c r="A121" s="54">
        <f t="shared" si="27"/>
        <v>100.2</v>
      </c>
      <c r="C121" s="3" t="s">
        <v>23</v>
      </c>
      <c r="D121" s="4"/>
      <c r="E121" s="4"/>
      <c r="F121" s="4"/>
      <c r="G121" s="4"/>
      <c r="H121" s="4"/>
      <c r="I121" s="4"/>
      <c r="J121" s="4"/>
      <c r="K121" s="4"/>
      <c r="L121" s="11">
        <v>19.100000000000001</v>
      </c>
      <c r="M121" s="12">
        <v>27.4</v>
      </c>
      <c r="N121" s="12">
        <v>45.4</v>
      </c>
      <c r="O121" s="51">
        <v>4</v>
      </c>
      <c r="P121" s="13">
        <v>4.3</v>
      </c>
      <c r="Q121" s="11">
        <f t="shared" si="28"/>
        <v>46.5</v>
      </c>
      <c r="R121" s="13">
        <f t="shared" si="29"/>
        <v>49.4</v>
      </c>
      <c r="S121" s="26">
        <f t="shared" si="30"/>
        <v>72.8</v>
      </c>
      <c r="T121" s="7">
        <f t="shared" si="31"/>
        <v>100.2</v>
      </c>
    </row>
    <row r="122" spans="1:20">
      <c r="A122" s="54">
        <f t="shared" si="27"/>
        <v>100</v>
      </c>
      <c r="C122" s="3" t="s">
        <v>24</v>
      </c>
      <c r="D122" s="4"/>
      <c r="E122" s="4"/>
      <c r="F122" s="4"/>
      <c r="G122" s="4"/>
      <c r="H122" s="4"/>
      <c r="I122" s="4"/>
      <c r="J122" s="4"/>
      <c r="K122" s="4"/>
      <c r="L122" s="11">
        <v>12.1</v>
      </c>
      <c r="M122" s="12">
        <v>26.7</v>
      </c>
      <c r="N122" s="12">
        <v>52</v>
      </c>
      <c r="O122" s="51">
        <v>4.5</v>
      </c>
      <c r="P122" s="13">
        <v>4.7</v>
      </c>
      <c r="Q122" s="11">
        <f t="shared" si="28"/>
        <v>38.799999999999997</v>
      </c>
      <c r="R122" s="13">
        <f t="shared" si="29"/>
        <v>56.5</v>
      </c>
      <c r="S122" s="26">
        <f t="shared" si="30"/>
        <v>78.7</v>
      </c>
      <c r="T122" s="7">
        <f t="shared" si="31"/>
        <v>100</v>
      </c>
    </row>
    <row r="123" spans="1:20">
      <c r="A123" s="54">
        <f t="shared" si="27"/>
        <v>100</v>
      </c>
      <c r="C123" s="5" t="s">
        <v>25</v>
      </c>
      <c r="D123" s="6"/>
      <c r="E123" s="6"/>
      <c r="F123" s="6"/>
      <c r="G123" s="6"/>
      <c r="H123" s="6"/>
      <c r="I123" s="6"/>
      <c r="J123" s="6"/>
      <c r="K123" s="6"/>
      <c r="L123" s="14">
        <v>9.9</v>
      </c>
      <c r="M123" s="15">
        <v>14.4</v>
      </c>
      <c r="N123" s="15">
        <v>64.900000000000006</v>
      </c>
      <c r="O123" s="52">
        <v>4.7</v>
      </c>
      <c r="P123" s="16">
        <v>6.1</v>
      </c>
      <c r="Q123" s="14">
        <f t="shared" si="28"/>
        <v>24.3</v>
      </c>
      <c r="R123" s="16">
        <f t="shared" si="29"/>
        <v>69.600000000000009</v>
      </c>
      <c r="S123" s="27">
        <f t="shared" si="30"/>
        <v>79.300000000000011</v>
      </c>
      <c r="T123" s="7">
        <f t="shared" si="31"/>
        <v>100</v>
      </c>
    </row>
    <row r="125" spans="1:20">
      <c r="B125" t="s">
        <v>179</v>
      </c>
    </row>
    <row r="127" spans="1:20" ht="13.15" customHeight="1">
      <c r="C127" s="74"/>
      <c r="D127" s="75"/>
      <c r="E127" s="75"/>
      <c r="F127" s="75"/>
      <c r="G127" s="75"/>
      <c r="H127" s="75"/>
      <c r="I127" s="75"/>
      <c r="J127" s="75"/>
      <c r="K127" s="76"/>
      <c r="L127" s="80" t="s">
        <v>175</v>
      </c>
      <c r="M127" s="72" t="s">
        <v>176</v>
      </c>
      <c r="N127" s="72" t="s">
        <v>177</v>
      </c>
      <c r="O127" s="82" t="s">
        <v>178</v>
      </c>
      <c r="P127" s="84" t="s">
        <v>148</v>
      </c>
      <c r="Q127"/>
      <c r="R127"/>
      <c r="S127"/>
    </row>
    <row r="128" spans="1:20">
      <c r="C128" s="99"/>
      <c r="D128" s="100"/>
      <c r="E128" s="100"/>
      <c r="F128" s="100"/>
      <c r="G128" s="100"/>
      <c r="H128" s="100"/>
      <c r="I128" s="100"/>
      <c r="J128" s="100"/>
      <c r="K128" s="101"/>
      <c r="L128" s="102"/>
      <c r="M128" s="103"/>
      <c r="N128" s="103"/>
      <c r="O128" s="104"/>
      <c r="P128" s="98"/>
      <c r="Q128"/>
      <c r="R128"/>
      <c r="S128"/>
    </row>
    <row r="129" spans="1:20">
      <c r="C129" s="77"/>
      <c r="D129" s="78"/>
      <c r="E129" s="78"/>
      <c r="F129" s="78"/>
      <c r="G129" s="78"/>
      <c r="H129" s="78"/>
      <c r="I129" s="78"/>
      <c r="J129" s="78"/>
      <c r="K129" s="79"/>
      <c r="L129" s="81"/>
      <c r="M129" s="73"/>
      <c r="N129" s="73"/>
      <c r="O129" s="83"/>
      <c r="P129" s="85"/>
      <c r="Q129"/>
      <c r="R129"/>
      <c r="S129"/>
    </row>
    <row r="130" spans="1:20">
      <c r="A130" s="54">
        <f t="shared" ref="A130:A136" si="32">SUM(L130:P130)</f>
        <v>100</v>
      </c>
      <c r="C130" s="1" t="s">
        <v>19</v>
      </c>
      <c r="D130" s="2"/>
      <c r="E130" s="2"/>
      <c r="F130" s="2"/>
      <c r="G130" s="2"/>
      <c r="H130" s="2"/>
      <c r="I130" s="2"/>
      <c r="J130" s="2"/>
      <c r="K130" s="2"/>
      <c r="L130" s="8">
        <v>13.7</v>
      </c>
      <c r="M130" s="9">
        <v>32.299999999999997</v>
      </c>
      <c r="N130" s="9">
        <v>30.7</v>
      </c>
      <c r="O130" s="50">
        <v>6.9</v>
      </c>
      <c r="P130" s="10">
        <v>16.399999999999999</v>
      </c>
      <c r="Q130"/>
      <c r="R130"/>
      <c r="S130"/>
      <c r="T130" s="7">
        <f t="shared" ref="T130:T136" si="33">SUM(L130:P130)</f>
        <v>100</v>
      </c>
    </row>
    <row r="131" spans="1:20">
      <c r="A131" s="54">
        <f t="shared" si="32"/>
        <v>100</v>
      </c>
      <c r="C131" s="3" t="s">
        <v>20</v>
      </c>
      <c r="D131" s="4"/>
      <c r="E131" s="4"/>
      <c r="F131" s="4"/>
      <c r="G131" s="4"/>
      <c r="H131" s="4"/>
      <c r="I131" s="4"/>
      <c r="J131" s="4"/>
      <c r="K131" s="4"/>
      <c r="L131" s="11">
        <v>17.3</v>
      </c>
      <c r="M131" s="12">
        <v>34.6</v>
      </c>
      <c r="N131" s="12">
        <v>33.5</v>
      </c>
      <c r="O131" s="51">
        <v>8.8000000000000007</v>
      </c>
      <c r="P131" s="13">
        <v>5.8</v>
      </c>
      <c r="Q131"/>
      <c r="R131"/>
      <c r="S131"/>
      <c r="T131" s="7">
        <f t="shared" si="33"/>
        <v>100</v>
      </c>
    </row>
    <row r="132" spans="1:20">
      <c r="A132" s="54">
        <f t="shared" si="32"/>
        <v>100</v>
      </c>
      <c r="C132" s="3" t="s">
        <v>21</v>
      </c>
      <c r="D132" s="4"/>
      <c r="E132" s="4"/>
      <c r="F132" s="4"/>
      <c r="G132" s="4"/>
      <c r="H132" s="4"/>
      <c r="I132" s="4"/>
      <c r="J132" s="4"/>
      <c r="K132" s="4"/>
      <c r="L132" s="11">
        <v>20.5</v>
      </c>
      <c r="M132" s="12">
        <v>20</v>
      </c>
      <c r="N132" s="12">
        <v>33.200000000000003</v>
      </c>
      <c r="O132" s="51">
        <v>15.6</v>
      </c>
      <c r="P132" s="13">
        <v>10.7</v>
      </c>
      <c r="Q132"/>
      <c r="R132"/>
      <c r="S132"/>
      <c r="T132" s="7">
        <f t="shared" si="33"/>
        <v>100</v>
      </c>
    </row>
    <row r="133" spans="1:20">
      <c r="A133" s="54">
        <f t="shared" si="32"/>
        <v>99.9</v>
      </c>
      <c r="C133" s="3" t="s">
        <v>22</v>
      </c>
      <c r="D133" s="4"/>
      <c r="E133" s="4"/>
      <c r="F133" s="4"/>
      <c r="G133" s="4"/>
      <c r="H133" s="4"/>
      <c r="I133" s="4"/>
      <c r="J133" s="4"/>
      <c r="K133" s="4"/>
      <c r="L133" s="11">
        <v>16</v>
      </c>
      <c r="M133" s="12">
        <v>19.5</v>
      </c>
      <c r="N133" s="12">
        <v>37</v>
      </c>
      <c r="O133" s="51">
        <v>17.5</v>
      </c>
      <c r="P133" s="13">
        <v>9.9</v>
      </c>
      <c r="Q133"/>
      <c r="R133"/>
      <c r="S133"/>
      <c r="T133" s="7">
        <f t="shared" si="33"/>
        <v>99.9</v>
      </c>
    </row>
    <row r="134" spans="1:20">
      <c r="A134" s="54">
        <f t="shared" si="32"/>
        <v>99.9</v>
      </c>
      <c r="C134" s="3" t="s">
        <v>23</v>
      </c>
      <c r="D134" s="4"/>
      <c r="E134" s="4"/>
      <c r="F134" s="4"/>
      <c r="G134" s="4"/>
      <c r="H134" s="4"/>
      <c r="I134" s="4"/>
      <c r="J134" s="4"/>
      <c r="K134" s="4"/>
      <c r="L134" s="11">
        <v>12.3</v>
      </c>
      <c r="M134" s="12">
        <v>19.100000000000001</v>
      </c>
      <c r="N134" s="12">
        <v>40.200000000000003</v>
      </c>
      <c r="O134" s="51">
        <v>23.4</v>
      </c>
      <c r="P134" s="13">
        <v>4.9000000000000004</v>
      </c>
      <c r="Q134"/>
      <c r="R134"/>
      <c r="S134"/>
      <c r="T134" s="7">
        <f t="shared" si="33"/>
        <v>99.9</v>
      </c>
    </row>
    <row r="135" spans="1:20">
      <c r="A135" s="54">
        <f t="shared" si="32"/>
        <v>99.899999999999991</v>
      </c>
      <c r="C135" s="3" t="s">
        <v>24</v>
      </c>
      <c r="D135" s="4"/>
      <c r="E135" s="4"/>
      <c r="F135" s="4"/>
      <c r="G135" s="4"/>
      <c r="H135" s="4"/>
      <c r="I135" s="4"/>
      <c r="J135" s="4"/>
      <c r="K135" s="4"/>
      <c r="L135" s="11">
        <v>8.3000000000000007</v>
      </c>
      <c r="M135" s="12">
        <v>27.5</v>
      </c>
      <c r="N135" s="12">
        <v>30.8</v>
      </c>
      <c r="O135" s="51">
        <v>25.1</v>
      </c>
      <c r="P135" s="13">
        <v>8.1999999999999993</v>
      </c>
      <c r="Q135"/>
      <c r="R135"/>
      <c r="S135"/>
      <c r="T135" s="7">
        <f t="shared" si="33"/>
        <v>99.899999999999991</v>
      </c>
    </row>
    <row r="136" spans="1:20">
      <c r="A136" s="54">
        <f t="shared" si="32"/>
        <v>100</v>
      </c>
      <c r="C136" s="5" t="s">
        <v>25</v>
      </c>
      <c r="D136" s="6"/>
      <c r="E136" s="6"/>
      <c r="F136" s="6"/>
      <c r="G136" s="6"/>
      <c r="H136" s="6"/>
      <c r="I136" s="6"/>
      <c r="J136" s="6"/>
      <c r="K136" s="6"/>
      <c r="L136" s="14">
        <v>4.9000000000000004</v>
      </c>
      <c r="M136" s="15">
        <v>12.2</v>
      </c>
      <c r="N136" s="15">
        <v>46</v>
      </c>
      <c r="O136" s="52">
        <v>30.3</v>
      </c>
      <c r="P136" s="16">
        <v>6.6</v>
      </c>
      <c r="Q136"/>
      <c r="R136"/>
      <c r="S136"/>
      <c r="T136" s="7">
        <f t="shared" si="33"/>
        <v>100</v>
      </c>
    </row>
  </sheetData>
  <mergeCells count="79">
    <mergeCell ref="C8:K9"/>
    <mergeCell ref="L8:L9"/>
    <mergeCell ref="M8:M9"/>
    <mergeCell ref="N8:N9"/>
    <mergeCell ref="S31:S33"/>
    <mergeCell ref="P31:P33"/>
    <mergeCell ref="Q31:Q33"/>
    <mergeCell ref="R31:R33"/>
    <mergeCell ref="C18:K19"/>
    <mergeCell ref="L18:L19"/>
    <mergeCell ref="M18:M19"/>
    <mergeCell ref="N18:N19"/>
    <mergeCell ref="P46:P47"/>
    <mergeCell ref="C31:K33"/>
    <mergeCell ref="L31:L33"/>
    <mergeCell ref="M31:M33"/>
    <mergeCell ref="N31:N33"/>
    <mergeCell ref="O31:O33"/>
    <mergeCell ref="P66:P67"/>
    <mergeCell ref="Q46:Q47"/>
    <mergeCell ref="R46:R47"/>
    <mergeCell ref="C56:K57"/>
    <mergeCell ref="L56:L57"/>
    <mergeCell ref="M56:M57"/>
    <mergeCell ref="N56:N57"/>
    <mergeCell ref="O56:O57"/>
    <mergeCell ref="P56:P57"/>
    <mergeCell ref="Q56:Q57"/>
    <mergeCell ref="R56:R57"/>
    <mergeCell ref="C46:K47"/>
    <mergeCell ref="L46:L47"/>
    <mergeCell ref="M46:M47"/>
    <mergeCell ref="N46:N47"/>
    <mergeCell ref="O46:O47"/>
    <mergeCell ref="Q86:Q87"/>
    <mergeCell ref="Q66:Q67"/>
    <mergeCell ref="R66:R67"/>
    <mergeCell ref="C76:K77"/>
    <mergeCell ref="L76:L77"/>
    <mergeCell ref="M76:M77"/>
    <mergeCell ref="N76:N77"/>
    <mergeCell ref="O76:O77"/>
    <mergeCell ref="P76:P77"/>
    <mergeCell ref="Q76:Q77"/>
    <mergeCell ref="R76:R77"/>
    <mergeCell ref="C66:K67"/>
    <mergeCell ref="L66:L67"/>
    <mergeCell ref="M66:M67"/>
    <mergeCell ref="N66:N67"/>
    <mergeCell ref="O66:O67"/>
    <mergeCell ref="C114:K116"/>
    <mergeCell ref="L114:L116"/>
    <mergeCell ref="R86:R87"/>
    <mergeCell ref="C99:K100"/>
    <mergeCell ref="L99:L100"/>
    <mergeCell ref="M99:M100"/>
    <mergeCell ref="N99:N100"/>
    <mergeCell ref="O99:O100"/>
    <mergeCell ref="P99:P100"/>
    <mergeCell ref="Q99:Q100"/>
    <mergeCell ref="P86:P87"/>
    <mergeCell ref="C86:K87"/>
    <mergeCell ref="L86:L87"/>
    <mergeCell ref="M86:M87"/>
    <mergeCell ref="N86:N87"/>
    <mergeCell ref="O86:O87"/>
    <mergeCell ref="P114:P116"/>
    <mergeCell ref="Q114:Q116"/>
    <mergeCell ref="R114:R116"/>
    <mergeCell ref="S114:S116"/>
    <mergeCell ref="M114:M116"/>
    <mergeCell ref="N114:N116"/>
    <mergeCell ref="O114:O116"/>
    <mergeCell ref="P127:P129"/>
    <mergeCell ref="C127:K129"/>
    <mergeCell ref="L127:L129"/>
    <mergeCell ref="M127:M129"/>
    <mergeCell ref="N127:N129"/>
    <mergeCell ref="O127:O129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39"/>
  <sheetViews>
    <sheetView topLeftCell="B1" workbookViewId="0">
      <selection activeCell="S18" sqref="S18"/>
    </sheetView>
  </sheetViews>
  <sheetFormatPr defaultRowHeight="13.5"/>
  <cols>
    <col min="2" max="9" width="3.5" customWidth="1"/>
    <col min="10" max="16" width="9.875" style="7" customWidth="1"/>
    <col min="17" max="17" width="8.875" style="7"/>
  </cols>
  <sheetData>
    <row r="2" spans="1:17">
      <c r="B2" t="s">
        <v>0</v>
      </c>
    </row>
    <row r="4" spans="1:17">
      <c r="B4" t="s">
        <v>203</v>
      </c>
    </row>
    <row r="5" spans="1:17">
      <c r="B5" t="s">
        <v>204</v>
      </c>
    </row>
    <row r="6" spans="1:17">
      <c r="B6" t="s">
        <v>185</v>
      </c>
    </row>
    <row r="7" spans="1:17">
      <c r="B7" t="s">
        <v>180</v>
      </c>
    </row>
    <row r="8" spans="1:17">
      <c r="C8" t="s">
        <v>17</v>
      </c>
    </row>
    <row r="9" spans="1:17" ht="13.15" customHeight="1">
      <c r="C9" s="74" t="s">
        <v>183</v>
      </c>
      <c r="D9" s="75"/>
      <c r="E9" s="75"/>
      <c r="F9" s="75"/>
      <c r="G9" s="75"/>
      <c r="H9" s="75"/>
      <c r="I9" s="76"/>
      <c r="J9" s="80" t="s">
        <v>181</v>
      </c>
      <c r="K9" s="72" t="s">
        <v>182</v>
      </c>
      <c r="L9" s="107" t="s">
        <v>121</v>
      </c>
      <c r="M9"/>
      <c r="N9"/>
      <c r="O9"/>
      <c r="P9"/>
      <c r="Q9"/>
    </row>
    <row r="10" spans="1:17">
      <c r="C10" s="77"/>
      <c r="D10" s="78"/>
      <c r="E10" s="78"/>
      <c r="F10" s="78"/>
      <c r="G10" s="78"/>
      <c r="H10" s="78"/>
      <c r="I10" s="79"/>
      <c r="J10" s="81"/>
      <c r="K10" s="73"/>
      <c r="L10" s="108"/>
      <c r="M10"/>
      <c r="N10"/>
      <c r="O10"/>
      <c r="P10"/>
      <c r="Q10"/>
    </row>
    <row r="11" spans="1:17">
      <c r="A11" s="53">
        <f>SUM(J11:L11)</f>
        <v>100</v>
      </c>
      <c r="C11" s="1" t="s">
        <v>19</v>
      </c>
      <c r="D11" s="2"/>
      <c r="E11" s="2"/>
      <c r="F11" s="2"/>
      <c r="G11" s="2"/>
      <c r="H11" s="2"/>
      <c r="I11" s="2"/>
      <c r="J11" s="8">
        <v>70.400000000000006</v>
      </c>
      <c r="K11" s="9">
        <v>8.3000000000000007</v>
      </c>
      <c r="L11" s="56">
        <v>21.3</v>
      </c>
      <c r="M11"/>
      <c r="N11"/>
      <c r="O11"/>
      <c r="P11"/>
      <c r="Q11"/>
    </row>
    <row r="12" spans="1:17">
      <c r="A12" s="53">
        <f t="shared" ref="A12:A17" si="0">SUM(J12:L12)</f>
        <v>99.9</v>
      </c>
      <c r="C12" s="3" t="s">
        <v>20</v>
      </c>
      <c r="D12" s="4"/>
      <c r="E12" s="4"/>
      <c r="F12" s="4"/>
      <c r="G12" s="4"/>
      <c r="H12" s="4"/>
      <c r="I12" s="4"/>
      <c r="J12" s="11">
        <v>59.9</v>
      </c>
      <c r="K12" s="12">
        <v>21.4</v>
      </c>
      <c r="L12" s="57">
        <v>18.600000000000001</v>
      </c>
      <c r="M12"/>
      <c r="N12"/>
      <c r="O12"/>
      <c r="P12"/>
      <c r="Q12"/>
    </row>
    <row r="13" spans="1:17">
      <c r="A13" s="53">
        <f t="shared" si="0"/>
        <v>100.1</v>
      </c>
      <c r="C13" s="3" t="s">
        <v>21</v>
      </c>
      <c r="D13" s="4"/>
      <c r="E13" s="4"/>
      <c r="F13" s="4"/>
      <c r="G13" s="4"/>
      <c r="H13" s="4"/>
      <c r="I13" s="4"/>
      <c r="J13" s="11">
        <v>76.2</v>
      </c>
      <c r="K13" s="12">
        <v>12.1</v>
      </c>
      <c r="L13" s="57">
        <v>11.8</v>
      </c>
      <c r="M13"/>
      <c r="N13"/>
      <c r="O13"/>
      <c r="P13"/>
      <c r="Q13"/>
    </row>
    <row r="14" spans="1:17">
      <c r="A14" s="53">
        <f t="shared" si="0"/>
        <v>100</v>
      </c>
      <c r="C14" s="3" t="s">
        <v>22</v>
      </c>
      <c r="D14" s="4"/>
      <c r="E14" s="4"/>
      <c r="F14" s="4"/>
      <c r="G14" s="4"/>
      <c r="H14" s="4"/>
      <c r="I14" s="4"/>
      <c r="J14" s="11">
        <v>72.7</v>
      </c>
      <c r="K14" s="12">
        <v>14</v>
      </c>
      <c r="L14" s="57">
        <v>13.3</v>
      </c>
      <c r="M14"/>
      <c r="N14"/>
      <c r="O14"/>
      <c r="P14"/>
      <c r="Q14"/>
    </row>
    <row r="15" spans="1:17">
      <c r="A15" s="53">
        <f t="shared" si="0"/>
        <v>100</v>
      </c>
      <c r="C15" s="3" t="s">
        <v>23</v>
      </c>
      <c r="D15" s="4"/>
      <c r="E15" s="4"/>
      <c r="F15" s="4"/>
      <c r="G15" s="4"/>
      <c r="H15" s="4"/>
      <c r="I15" s="4"/>
      <c r="J15" s="11">
        <v>66.2</v>
      </c>
      <c r="K15" s="12">
        <v>15.2</v>
      </c>
      <c r="L15" s="57">
        <v>18.600000000000001</v>
      </c>
      <c r="M15"/>
      <c r="N15"/>
      <c r="O15"/>
      <c r="P15"/>
      <c r="Q15"/>
    </row>
    <row r="16" spans="1:17">
      <c r="A16" s="53">
        <f t="shared" si="0"/>
        <v>100</v>
      </c>
      <c r="C16" s="3" t="s">
        <v>24</v>
      </c>
      <c r="D16" s="4"/>
      <c r="E16" s="4"/>
      <c r="F16" s="4"/>
      <c r="G16" s="4"/>
      <c r="H16" s="4"/>
      <c r="I16" s="4"/>
      <c r="J16" s="11">
        <v>69</v>
      </c>
      <c r="K16" s="12">
        <v>15.2</v>
      </c>
      <c r="L16" s="57">
        <v>15.8</v>
      </c>
      <c r="M16"/>
      <c r="N16"/>
      <c r="O16"/>
      <c r="P16"/>
      <c r="Q16"/>
    </row>
    <row r="17" spans="1:18">
      <c r="A17" s="53">
        <f t="shared" si="0"/>
        <v>100</v>
      </c>
      <c r="C17" s="5" t="s">
        <v>25</v>
      </c>
      <c r="D17" s="6"/>
      <c r="E17" s="6"/>
      <c r="F17" s="6"/>
      <c r="G17" s="6"/>
      <c r="H17" s="6"/>
      <c r="I17" s="6"/>
      <c r="J17" s="14">
        <v>75</v>
      </c>
      <c r="K17" s="15">
        <v>10</v>
      </c>
      <c r="L17" s="58">
        <v>15</v>
      </c>
      <c r="M17"/>
      <c r="N17"/>
      <c r="O17"/>
      <c r="P17"/>
      <c r="Q17"/>
    </row>
    <row r="19" spans="1:18" ht="13.15" customHeight="1">
      <c r="C19" s="74" t="s">
        <v>184</v>
      </c>
      <c r="D19" s="75"/>
      <c r="E19" s="75"/>
      <c r="F19" s="75"/>
      <c r="G19" s="75"/>
      <c r="H19" s="75"/>
      <c r="I19" s="76"/>
      <c r="J19" s="80" t="s">
        <v>181</v>
      </c>
      <c r="K19" s="72" t="s">
        <v>182</v>
      </c>
      <c r="L19" s="107" t="s">
        <v>121</v>
      </c>
      <c r="M19"/>
      <c r="N19"/>
      <c r="O19"/>
      <c r="P19"/>
      <c r="Q19"/>
    </row>
    <row r="20" spans="1:18">
      <c r="C20" s="77"/>
      <c r="D20" s="78"/>
      <c r="E20" s="78"/>
      <c r="F20" s="78"/>
      <c r="G20" s="78"/>
      <c r="H20" s="78"/>
      <c r="I20" s="79"/>
      <c r="J20" s="81"/>
      <c r="K20" s="73"/>
      <c r="L20" s="108"/>
      <c r="M20"/>
      <c r="N20"/>
      <c r="O20"/>
      <c r="P20"/>
      <c r="Q20"/>
    </row>
    <row r="21" spans="1:18">
      <c r="A21" s="53">
        <f>SUM(J21:L21)</f>
        <v>100.10000000000001</v>
      </c>
      <c r="C21" s="1" t="s">
        <v>19</v>
      </c>
      <c r="D21" s="2"/>
      <c r="E21" s="2"/>
      <c r="F21" s="2"/>
      <c r="G21" s="2"/>
      <c r="H21" s="2"/>
      <c r="I21" s="2"/>
      <c r="J21" s="8">
        <v>54.5</v>
      </c>
      <c r="K21" s="9">
        <v>13.4</v>
      </c>
      <c r="L21" s="56">
        <v>32.200000000000003</v>
      </c>
      <c r="M21"/>
      <c r="N21"/>
      <c r="O21"/>
      <c r="P21"/>
      <c r="Q21"/>
    </row>
    <row r="22" spans="1:18">
      <c r="A22" s="53">
        <f t="shared" ref="A22:A27" si="1">SUM(J22:L22)</f>
        <v>100</v>
      </c>
      <c r="C22" s="3" t="s">
        <v>20</v>
      </c>
      <c r="D22" s="4"/>
      <c r="E22" s="4"/>
      <c r="F22" s="4"/>
      <c r="G22" s="4"/>
      <c r="H22" s="4"/>
      <c r="I22" s="4"/>
      <c r="J22" s="11">
        <v>43.2</v>
      </c>
      <c r="K22" s="12">
        <v>27.8</v>
      </c>
      <c r="L22" s="57">
        <v>29</v>
      </c>
      <c r="M22"/>
      <c r="N22"/>
      <c r="O22"/>
      <c r="P22"/>
      <c r="Q22"/>
    </row>
    <row r="23" spans="1:18">
      <c r="A23" s="53">
        <f t="shared" si="1"/>
        <v>100</v>
      </c>
      <c r="C23" s="3" t="s">
        <v>21</v>
      </c>
      <c r="D23" s="4"/>
      <c r="E23" s="4"/>
      <c r="F23" s="4"/>
      <c r="G23" s="4"/>
      <c r="H23" s="4"/>
      <c r="I23" s="4"/>
      <c r="J23" s="11">
        <v>42.4</v>
      </c>
      <c r="K23" s="12">
        <v>30.3</v>
      </c>
      <c r="L23" s="57">
        <v>27.3</v>
      </c>
      <c r="M23"/>
      <c r="N23"/>
      <c r="O23"/>
      <c r="P23"/>
      <c r="Q23"/>
    </row>
    <row r="24" spans="1:18">
      <c r="A24" s="53">
        <f t="shared" si="1"/>
        <v>100</v>
      </c>
      <c r="C24" s="3" t="s">
        <v>22</v>
      </c>
      <c r="D24" s="4"/>
      <c r="E24" s="4"/>
      <c r="F24" s="4"/>
      <c r="G24" s="4"/>
      <c r="H24" s="4"/>
      <c r="I24" s="4"/>
      <c r="J24" s="11">
        <v>40.6</v>
      </c>
      <c r="K24" s="12">
        <v>31</v>
      </c>
      <c r="L24" s="57">
        <v>28.4</v>
      </c>
      <c r="M24"/>
      <c r="N24"/>
      <c r="O24"/>
      <c r="P24"/>
      <c r="Q24"/>
    </row>
    <row r="25" spans="1:18">
      <c r="A25" s="53">
        <f t="shared" si="1"/>
        <v>100</v>
      </c>
      <c r="C25" s="3" t="s">
        <v>23</v>
      </c>
      <c r="D25" s="4"/>
      <c r="E25" s="4"/>
      <c r="F25" s="4"/>
      <c r="G25" s="4"/>
      <c r="H25" s="4"/>
      <c r="I25" s="4"/>
      <c r="J25" s="11">
        <v>49.7</v>
      </c>
      <c r="K25" s="12">
        <v>18.3</v>
      </c>
      <c r="L25" s="57">
        <v>32</v>
      </c>
      <c r="M25"/>
      <c r="N25"/>
      <c r="O25"/>
      <c r="P25"/>
      <c r="Q25"/>
    </row>
    <row r="26" spans="1:18">
      <c r="A26" s="53">
        <f t="shared" si="1"/>
        <v>100</v>
      </c>
      <c r="C26" s="3" t="s">
        <v>24</v>
      </c>
      <c r="D26" s="4"/>
      <c r="E26" s="4"/>
      <c r="F26" s="4"/>
      <c r="G26" s="4"/>
      <c r="H26" s="4"/>
      <c r="I26" s="4"/>
      <c r="J26" s="11">
        <v>44.8</v>
      </c>
      <c r="K26" s="12">
        <v>24</v>
      </c>
      <c r="L26" s="57">
        <v>31.2</v>
      </c>
      <c r="M26"/>
      <c r="N26"/>
      <c r="O26"/>
      <c r="P26"/>
      <c r="Q26"/>
    </row>
    <row r="27" spans="1:18">
      <c r="A27" s="53">
        <f t="shared" si="1"/>
        <v>99.9</v>
      </c>
      <c r="C27" s="5" t="s">
        <v>25</v>
      </c>
      <c r="D27" s="6"/>
      <c r="E27" s="6"/>
      <c r="F27" s="6"/>
      <c r="G27" s="6"/>
      <c r="H27" s="6"/>
      <c r="I27" s="6"/>
      <c r="J27" s="14">
        <v>53.7</v>
      </c>
      <c r="K27" s="15">
        <v>14</v>
      </c>
      <c r="L27" s="58">
        <v>32.200000000000003</v>
      </c>
      <c r="M27"/>
      <c r="N27"/>
      <c r="O27"/>
      <c r="P27"/>
      <c r="Q27"/>
    </row>
    <row r="29" spans="1:18">
      <c r="B29" t="s">
        <v>191</v>
      </c>
    </row>
    <row r="30" spans="1:18">
      <c r="B30" t="s">
        <v>186</v>
      </c>
    </row>
    <row r="32" spans="1:18" ht="13.15" customHeight="1">
      <c r="C32" s="74"/>
      <c r="D32" s="75"/>
      <c r="E32" s="75"/>
      <c r="F32" s="75"/>
      <c r="G32" s="75"/>
      <c r="H32" s="75"/>
      <c r="I32" s="76"/>
      <c r="J32" s="80" t="s">
        <v>187</v>
      </c>
      <c r="K32" s="72" t="s">
        <v>188</v>
      </c>
      <c r="L32" s="72" t="s">
        <v>189</v>
      </c>
      <c r="M32" s="82" t="s">
        <v>190</v>
      </c>
      <c r="N32" s="84" t="s">
        <v>121</v>
      </c>
      <c r="O32" s="80" t="s">
        <v>75</v>
      </c>
      <c r="P32" s="70" t="s">
        <v>76</v>
      </c>
      <c r="Q32" s="23" t="s">
        <v>31</v>
      </c>
      <c r="R32" s="7"/>
    </row>
    <row r="33" spans="2:18">
      <c r="C33" s="77"/>
      <c r="D33" s="78"/>
      <c r="E33" s="78"/>
      <c r="F33" s="78"/>
      <c r="G33" s="78"/>
      <c r="H33" s="78"/>
      <c r="I33" s="79"/>
      <c r="J33" s="81"/>
      <c r="K33" s="73"/>
      <c r="L33" s="73"/>
      <c r="M33" s="83"/>
      <c r="N33" s="85"/>
      <c r="O33" s="81"/>
      <c r="P33" s="71"/>
      <c r="Q33" s="24" t="s">
        <v>32</v>
      </c>
      <c r="R33" s="7"/>
    </row>
    <row r="34" spans="2:18">
      <c r="C34" s="1" t="s">
        <v>19</v>
      </c>
      <c r="D34" s="2"/>
      <c r="E34" s="2"/>
      <c r="F34" s="2"/>
      <c r="G34" s="2"/>
      <c r="H34" s="2"/>
      <c r="I34" s="2"/>
      <c r="J34" s="8">
        <v>9.5</v>
      </c>
      <c r="K34" s="9">
        <v>40.6</v>
      </c>
      <c r="L34" s="9">
        <v>25.6</v>
      </c>
      <c r="M34" s="50">
        <v>16.899999999999999</v>
      </c>
      <c r="N34" s="10">
        <v>7.3</v>
      </c>
      <c r="O34" s="8">
        <f>+J34+K34</f>
        <v>50.1</v>
      </c>
      <c r="P34" s="10">
        <f>+L34+M34</f>
        <v>42.5</v>
      </c>
      <c r="Q34" s="25">
        <f t="shared" ref="Q34:Q40" si="2">+K34+L34</f>
        <v>66.2</v>
      </c>
      <c r="R34" s="7">
        <f>+O34+P34+N34</f>
        <v>99.899999999999991</v>
      </c>
    </row>
    <row r="35" spans="2:18">
      <c r="C35" s="3" t="s">
        <v>20</v>
      </c>
      <c r="D35" s="4"/>
      <c r="E35" s="4"/>
      <c r="F35" s="4"/>
      <c r="G35" s="4"/>
      <c r="H35" s="4"/>
      <c r="I35" s="4"/>
      <c r="J35" s="11">
        <v>16.7</v>
      </c>
      <c r="K35" s="12">
        <v>44.8</v>
      </c>
      <c r="L35" s="12">
        <v>26.1</v>
      </c>
      <c r="M35" s="51">
        <v>8.1999999999999993</v>
      </c>
      <c r="N35" s="13">
        <v>4.2</v>
      </c>
      <c r="O35" s="11">
        <f t="shared" ref="O35:O40" si="3">+J35+K35</f>
        <v>61.5</v>
      </c>
      <c r="P35" s="13">
        <f t="shared" ref="P35:P40" si="4">+L35+M35</f>
        <v>34.299999999999997</v>
      </c>
      <c r="Q35" s="26">
        <f t="shared" si="2"/>
        <v>70.900000000000006</v>
      </c>
      <c r="R35" s="7">
        <f t="shared" ref="R35:R40" si="5">+O35+P35+N35</f>
        <v>100</v>
      </c>
    </row>
    <row r="36" spans="2:18">
      <c r="C36" s="3" t="s">
        <v>21</v>
      </c>
      <c r="D36" s="4"/>
      <c r="E36" s="4"/>
      <c r="F36" s="4"/>
      <c r="G36" s="4"/>
      <c r="H36" s="4"/>
      <c r="I36" s="4"/>
      <c r="J36" s="11">
        <v>22</v>
      </c>
      <c r="K36" s="12">
        <v>37.4</v>
      </c>
      <c r="L36" s="12">
        <v>20.100000000000001</v>
      </c>
      <c r="M36" s="51">
        <v>15.7</v>
      </c>
      <c r="N36" s="13">
        <v>4.8</v>
      </c>
      <c r="O36" s="11">
        <f t="shared" si="3"/>
        <v>59.4</v>
      </c>
      <c r="P36" s="13">
        <f t="shared" si="4"/>
        <v>35.799999999999997</v>
      </c>
      <c r="Q36" s="26">
        <f t="shared" si="2"/>
        <v>57.5</v>
      </c>
      <c r="R36" s="7">
        <f t="shared" si="5"/>
        <v>99.999999999999986</v>
      </c>
    </row>
    <row r="37" spans="2:18">
      <c r="C37" s="3" t="s">
        <v>22</v>
      </c>
      <c r="D37" s="4"/>
      <c r="E37" s="4"/>
      <c r="F37" s="4"/>
      <c r="G37" s="4"/>
      <c r="H37" s="4"/>
      <c r="I37" s="4"/>
      <c r="J37" s="11">
        <v>19.899999999999999</v>
      </c>
      <c r="K37" s="12">
        <v>36</v>
      </c>
      <c r="L37" s="12">
        <v>21.9</v>
      </c>
      <c r="M37" s="51">
        <v>17.2</v>
      </c>
      <c r="N37" s="13">
        <v>5.0999999999999996</v>
      </c>
      <c r="O37" s="11">
        <f t="shared" si="3"/>
        <v>55.9</v>
      </c>
      <c r="P37" s="13">
        <f t="shared" si="4"/>
        <v>39.099999999999994</v>
      </c>
      <c r="Q37" s="26">
        <f t="shared" si="2"/>
        <v>57.9</v>
      </c>
      <c r="R37" s="7">
        <f t="shared" si="5"/>
        <v>100.1</v>
      </c>
    </row>
    <row r="38" spans="2:18">
      <c r="C38" s="3" t="s">
        <v>23</v>
      </c>
      <c r="D38" s="4"/>
      <c r="E38" s="4"/>
      <c r="F38" s="4"/>
      <c r="G38" s="4"/>
      <c r="H38" s="4"/>
      <c r="I38" s="4"/>
      <c r="J38" s="11">
        <v>23.1</v>
      </c>
      <c r="K38" s="12">
        <v>45.8</v>
      </c>
      <c r="L38" s="12">
        <v>21.3</v>
      </c>
      <c r="M38" s="51">
        <v>8.3000000000000007</v>
      </c>
      <c r="N38" s="13">
        <v>1.5</v>
      </c>
      <c r="O38" s="11">
        <f t="shared" si="3"/>
        <v>68.900000000000006</v>
      </c>
      <c r="P38" s="13">
        <f t="shared" si="4"/>
        <v>29.6</v>
      </c>
      <c r="Q38" s="26">
        <f t="shared" si="2"/>
        <v>67.099999999999994</v>
      </c>
      <c r="R38" s="7">
        <f t="shared" si="5"/>
        <v>100</v>
      </c>
    </row>
    <row r="39" spans="2:18">
      <c r="C39" s="3" t="s">
        <v>24</v>
      </c>
      <c r="D39" s="4"/>
      <c r="E39" s="4"/>
      <c r="F39" s="4"/>
      <c r="G39" s="4"/>
      <c r="H39" s="4"/>
      <c r="I39" s="4"/>
      <c r="J39" s="11">
        <v>14.3</v>
      </c>
      <c r="K39" s="12">
        <v>37.5</v>
      </c>
      <c r="L39" s="12">
        <v>27.5</v>
      </c>
      <c r="M39" s="51">
        <v>17.899999999999999</v>
      </c>
      <c r="N39" s="13">
        <v>2.8</v>
      </c>
      <c r="O39" s="11">
        <f t="shared" si="3"/>
        <v>51.8</v>
      </c>
      <c r="P39" s="13">
        <f t="shared" si="4"/>
        <v>45.4</v>
      </c>
      <c r="Q39" s="26">
        <f t="shared" si="2"/>
        <v>65</v>
      </c>
      <c r="R39" s="7">
        <f t="shared" si="5"/>
        <v>99.999999999999986</v>
      </c>
    </row>
    <row r="40" spans="2:18">
      <c r="C40" s="5" t="s">
        <v>25</v>
      </c>
      <c r="D40" s="6"/>
      <c r="E40" s="6"/>
      <c r="F40" s="6"/>
      <c r="G40" s="6"/>
      <c r="H40" s="6"/>
      <c r="I40" s="6"/>
      <c r="J40" s="14">
        <v>13.8</v>
      </c>
      <c r="K40" s="15">
        <v>32.5</v>
      </c>
      <c r="L40" s="15">
        <v>32.299999999999997</v>
      </c>
      <c r="M40" s="52">
        <v>18</v>
      </c>
      <c r="N40" s="16">
        <v>3.3</v>
      </c>
      <c r="O40" s="14">
        <f t="shared" si="3"/>
        <v>46.3</v>
      </c>
      <c r="P40" s="16">
        <f t="shared" si="4"/>
        <v>50.3</v>
      </c>
      <c r="Q40" s="27">
        <f t="shared" si="2"/>
        <v>64.8</v>
      </c>
      <c r="R40" s="7">
        <f t="shared" si="5"/>
        <v>99.899999999999991</v>
      </c>
    </row>
    <row r="42" spans="2:18">
      <c r="B42" t="s">
        <v>192</v>
      </c>
    </row>
    <row r="43" spans="2:18">
      <c r="B43" t="s">
        <v>193</v>
      </c>
    </row>
    <row r="44" spans="2:18">
      <c r="C44" t="s">
        <v>17</v>
      </c>
    </row>
    <row r="45" spans="2:18" ht="13.15" customHeight="1">
      <c r="C45" s="74" t="s">
        <v>194</v>
      </c>
      <c r="D45" s="75"/>
      <c r="E45" s="75"/>
      <c r="F45" s="75"/>
      <c r="G45" s="75"/>
      <c r="H45" s="75"/>
      <c r="I45" s="76"/>
      <c r="J45" s="80" t="s">
        <v>4</v>
      </c>
      <c r="K45" s="72" t="s">
        <v>5</v>
      </c>
      <c r="L45" s="72" t="s">
        <v>328</v>
      </c>
      <c r="M45" s="82" t="s">
        <v>6</v>
      </c>
      <c r="N45" s="84" t="s">
        <v>121</v>
      </c>
      <c r="O45" s="80" t="s">
        <v>7</v>
      </c>
      <c r="P45" s="70" t="s">
        <v>8</v>
      </c>
      <c r="Q45" s="23" t="s">
        <v>31</v>
      </c>
      <c r="R45" s="7"/>
    </row>
    <row r="46" spans="2:18">
      <c r="C46" s="77"/>
      <c r="D46" s="78"/>
      <c r="E46" s="78"/>
      <c r="F46" s="78"/>
      <c r="G46" s="78"/>
      <c r="H46" s="78"/>
      <c r="I46" s="79"/>
      <c r="J46" s="81"/>
      <c r="K46" s="73"/>
      <c r="L46" s="73"/>
      <c r="M46" s="83"/>
      <c r="N46" s="85"/>
      <c r="O46" s="81"/>
      <c r="P46" s="71"/>
      <c r="Q46" s="24" t="s">
        <v>32</v>
      </c>
      <c r="R46" s="7"/>
    </row>
    <row r="47" spans="2:18">
      <c r="C47" s="1" t="s">
        <v>19</v>
      </c>
      <c r="D47" s="2"/>
      <c r="E47" s="2"/>
      <c r="F47" s="2"/>
      <c r="G47" s="2"/>
      <c r="H47" s="2"/>
      <c r="I47" s="2"/>
      <c r="J47" s="8">
        <v>8.1</v>
      </c>
      <c r="K47" s="9">
        <v>36.299999999999997</v>
      </c>
      <c r="L47" s="9">
        <v>25.1</v>
      </c>
      <c r="M47" s="50">
        <v>12.5</v>
      </c>
      <c r="N47" s="10">
        <v>18</v>
      </c>
      <c r="O47" s="8">
        <f>+J47+K47</f>
        <v>44.4</v>
      </c>
      <c r="P47" s="10">
        <f>+L47+M47</f>
        <v>37.6</v>
      </c>
      <c r="Q47" s="25">
        <f t="shared" ref="Q47:Q53" si="6">+K47+L47</f>
        <v>61.4</v>
      </c>
      <c r="R47" s="7">
        <f>+O47+P47+N47</f>
        <v>100</v>
      </c>
    </row>
    <row r="48" spans="2:18">
      <c r="C48" s="3" t="s">
        <v>20</v>
      </c>
      <c r="D48" s="4"/>
      <c r="E48" s="4"/>
      <c r="F48" s="4"/>
      <c r="G48" s="4"/>
      <c r="H48" s="4"/>
      <c r="I48" s="4"/>
      <c r="J48" s="11">
        <v>18.600000000000001</v>
      </c>
      <c r="K48" s="12">
        <v>41.8</v>
      </c>
      <c r="L48" s="12">
        <v>25.1</v>
      </c>
      <c r="M48" s="51">
        <v>8.6</v>
      </c>
      <c r="N48" s="13">
        <v>5.8</v>
      </c>
      <c r="O48" s="11">
        <f t="shared" ref="O48:O53" si="7">+J48+K48</f>
        <v>60.4</v>
      </c>
      <c r="P48" s="13">
        <f t="shared" ref="P48:P53" si="8">+L48+M48</f>
        <v>33.700000000000003</v>
      </c>
      <c r="Q48" s="26">
        <f t="shared" si="6"/>
        <v>66.900000000000006</v>
      </c>
      <c r="R48" s="7">
        <f t="shared" ref="R48:R53" si="9">+O48+P48+N48</f>
        <v>99.899999999999991</v>
      </c>
    </row>
    <row r="49" spans="3:18">
      <c r="C49" s="3" t="s">
        <v>195</v>
      </c>
      <c r="D49" s="4"/>
      <c r="E49" s="4"/>
      <c r="F49" s="4"/>
      <c r="G49" s="4"/>
      <c r="H49" s="4"/>
      <c r="I49" s="4"/>
      <c r="J49" s="11">
        <v>26.7</v>
      </c>
      <c r="K49" s="12">
        <v>37.5</v>
      </c>
      <c r="L49" s="12">
        <v>16.7</v>
      </c>
      <c r="M49" s="51">
        <v>8.6999999999999993</v>
      </c>
      <c r="N49" s="13">
        <v>10.3</v>
      </c>
      <c r="O49" s="11">
        <f t="shared" si="7"/>
        <v>64.2</v>
      </c>
      <c r="P49" s="13">
        <f t="shared" si="8"/>
        <v>25.4</v>
      </c>
      <c r="Q49" s="26">
        <f t="shared" si="6"/>
        <v>54.2</v>
      </c>
      <c r="R49" s="7">
        <f t="shared" si="9"/>
        <v>99.899999999999991</v>
      </c>
    </row>
    <row r="50" spans="3:18">
      <c r="C50" s="3" t="s">
        <v>22</v>
      </c>
      <c r="D50" s="4"/>
      <c r="E50" s="4"/>
      <c r="F50" s="4"/>
      <c r="G50" s="4"/>
      <c r="H50" s="4"/>
      <c r="I50" s="4"/>
      <c r="J50" s="11">
        <v>24.1</v>
      </c>
      <c r="K50" s="12">
        <v>32.9</v>
      </c>
      <c r="L50" s="12">
        <v>20.2</v>
      </c>
      <c r="M50" s="51">
        <v>9.1</v>
      </c>
      <c r="N50" s="13">
        <v>13.6</v>
      </c>
      <c r="O50" s="11">
        <f t="shared" si="7"/>
        <v>57</v>
      </c>
      <c r="P50" s="13">
        <f t="shared" si="8"/>
        <v>29.299999999999997</v>
      </c>
      <c r="Q50" s="26">
        <f t="shared" si="6"/>
        <v>53.099999999999994</v>
      </c>
      <c r="R50" s="7">
        <f t="shared" si="9"/>
        <v>99.899999999999991</v>
      </c>
    </row>
    <row r="51" spans="3:18">
      <c r="C51" s="3" t="s">
        <v>196</v>
      </c>
      <c r="D51" s="4"/>
      <c r="E51" s="4"/>
      <c r="F51" s="4"/>
      <c r="G51" s="4"/>
      <c r="H51" s="4"/>
      <c r="I51" s="4"/>
      <c r="J51" s="11">
        <v>30.2</v>
      </c>
      <c r="K51" s="12">
        <v>46</v>
      </c>
      <c r="L51" s="12">
        <v>12.8</v>
      </c>
      <c r="M51" s="51">
        <v>3.6</v>
      </c>
      <c r="N51" s="13">
        <v>7.4</v>
      </c>
      <c r="O51" s="11">
        <f t="shared" si="7"/>
        <v>76.2</v>
      </c>
      <c r="P51" s="13">
        <f t="shared" si="8"/>
        <v>16.400000000000002</v>
      </c>
      <c r="Q51" s="26">
        <f t="shared" si="6"/>
        <v>58.8</v>
      </c>
      <c r="R51" s="7">
        <f t="shared" si="9"/>
        <v>100.00000000000001</v>
      </c>
    </row>
    <row r="52" spans="3:18">
      <c r="C52" s="3" t="s">
        <v>197</v>
      </c>
      <c r="D52" s="4"/>
      <c r="E52" s="4"/>
      <c r="F52" s="4"/>
      <c r="G52" s="4"/>
      <c r="H52" s="4"/>
      <c r="I52" s="4"/>
      <c r="J52" s="11">
        <v>16.3</v>
      </c>
      <c r="K52" s="12">
        <v>34.6</v>
      </c>
      <c r="L52" s="12">
        <v>24.6</v>
      </c>
      <c r="M52" s="51">
        <v>11.7</v>
      </c>
      <c r="N52" s="13">
        <v>12.8</v>
      </c>
      <c r="O52" s="11">
        <f t="shared" si="7"/>
        <v>50.900000000000006</v>
      </c>
      <c r="P52" s="13">
        <f t="shared" si="8"/>
        <v>36.299999999999997</v>
      </c>
      <c r="Q52" s="26">
        <f t="shared" si="6"/>
        <v>59.2</v>
      </c>
      <c r="R52" s="7">
        <f t="shared" si="9"/>
        <v>100</v>
      </c>
    </row>
    <row r="53" spans="3:18">
      <c r="C53" s="5" t="s">
        <v>198</v>
      </c>
      <c r="D53" s="6"/>
      <c r="E53" s="6"/>
      <c r="F53" s="6"/>
      <c r="G53" s="6"/>
      <c r="H53" s="6"/>
      <c r="I53" s="6"/>
      <c r="J53" s="14">
        <v>15.1</v>
      </c>
      <c r="K53" s="15">
        <v>37.799999999999997</v>
      </c>
      <c r="L53" s="15">
        <v>24.3</v>
      </c>
      <c r="M53" s="52">
        <v>9.9</v>
      </c>
      <c r="N53" s="16">
        <v>12.8</v>
      </c>
      <c r="O53" s="14">
        <f t="shared" si="7"/>
        <v>52.9</v>
      </c>
      <c r="P53" s="16">
        <f t="shared" si="8"/>
        <v>34.200000000000003</v>
      </c>
      <c r="Q53" s="27">
        <f t="shared" si="6"/>
        <v>62.099999999999994</v>
      </c>
      <c r="R53" s="7">
        <f t="shared" si="9"/>
        <v>99.899999999999991</v>
      </c>
    </row>
    <row r="55" spans="3:18" ht="13.15" customHeight="1">
      <c r="C55" s="74" t="s">
        <v>199</v>
      </c>
      <c r="D55" s="75"/>
      <c r="E55" s="75"/>
      <c r="F55" s="75"/>
      <c r="G55" s="75"/>
      <c r="H55" s="75"/>
      <c r="I55" s="76"/>
      <c r="J55" s="80" t="s">
        <v>4</v>
      </c>
      <c r="K55" s="72" t="s">
        <v>5</v>
      </c>
      <c r="L55" s="72" t="s">
        <v>328</v>
      </c>
      <c r="M55" s="82" t="s">
        <v>6</v>
      </c>
      <c r="N55" s="84" t="s">
        <v>121</v>
      </c>
      <c r="O55" s="80" t="s">
        <v>7</v>
      </c>
      <c r="P55" s="70" t="s">
        <v>8</v>
      </c>
      <c r="Q55" s="23" t="s">
        <v>31</v>
      </c>
      <c r="R55" s="7"/>
    </row>
    <row r="56" spans="3:18">
      <c r="C56" s="77"/>
      <c r="D56" s="78"/>
      <c r="E56" s="78"/>
      <c r="F56" s="78"/>
      <c r="G56" s="78"/>
      <c r="H56" s="78"/>
      <c r="I56" s="79"/>
      <c r="J56" s="81"/>
      <c r="K56" s="73"/>
      <c r="L56" s="73"/>
      <c r="M56" s="83"/>
      <c r="N56" s="85"/>
      <c r="O56" s="81"/>
      <c r="P56" s="71"/>
      <c r="Q56" s="24" t="s">
        <v>32</v>
      </c>
      <c r="R56" s="7"/>
    </row>
    <row r="57" spans="3:18">
      <c r="C57" s="1" t="s">
        <v>19</v>
      </c>
      <c r="D57" s="2"/>
      <c r="E57" s="2"/>
      <c r="F57" s="2"/>
      <c r="G57" s="2"/>
      <c r="H57" s="2"/>
      <c r="I57" s="2"/>
      <c r="J57" s="8">
        <v>7.7</v>
      </c>
      <c r="K57" s="9">
        <v>27.7</v>
      </c>
      <c r="L57" s="9">
        <v>31.1</v>
      </c>
      <c r="M57" s="50">
        <v>15.3</v>
      </c>
      <c r="N57" s="10">
        <v>18.100000000000001</v>
      </c>
      <c r="O57" s="8">
        <f>+J57+K57</f>
        <v>35.4</v>
      </c>
      <c r="P57" s="10">
        <f>+L57+M57</f>
        <v>46.400000000000006</v>
      </c>
      <c r="Q57" s="25">
        <f t="shared" ref="Q57:Q63" si="10">+K57+L57</f>
        <v>58.8</v>
      </c>
      <c r="R57" s="7">
        <f>+O57+P57+N57</f>
        <v>99.9</v>
      </c>
    </row>
    <row r="58" spans="3:18">
      <c r="C58" s="3" t="s">
        <v>20</v>
      </c>
      <c r="D58" s="4"/>
      <c r="E58" s="4"/>
      <c r="F58" s="4"/>
      <c r="G58" s="4"/>
      <c r="H58" s="4"/>
      <c r="I58" s="4"/>
      <c r="J58" s="11">
        <v>18.600000000000001</v>
      </c>
      <c r="K58" s="12">
        <v>35.299999999999997</v>
      </c>
      <c r="L58" s="12">
        <v>28.6</v>
      </c>
      <c r="M58" s="51">
        <v>12</v>
      </c>
      <c r="N58" s="13">
        <v>5.6</v>
      </c>
      <c r="O58" s="11">
        <f t="shared" ref="O58:O63" si="11">+J58+K58</f>
        <v>53.9</v>
      </c>
      <c r="P58" s="13">
        <f t="shared" ref="P58:P63" si="12">+L58+M58</f>
        <v>40.6</v>
      </c>
      <c r="Q58" s="26">
        <f t="shared" si="10"/>
        <v>63.9</v>
      </c>
      <c r="R58" s="7">
        <f t="shared" ref="R58:R63" si="13">+O58+P58+N58</f>
        <v>100.1</v>
      </c>
    </row>
    <row r="59" spans="3:18">
      <c r="C59" s="3" t="s">
        <v>195</v>
      </c>
      <c r="D59" s="4"/>
      <c r="E59" s="4"/>
      <c r="F59" s="4"/>
      <c r="G59" s="4"/>
      <c r="H59" s="4"/>
      <c r="I59" s="4"/>
      <c r="J59" s="11">
        <v>22.1</v>
      </c>
      <c r="K59" s="12">
        <v>38.299999999999997</v>
      </c>
      <c r="L59" s="12">
        <v>18.899999999999999</v>
      </c>
      <c r="M59" s="51">
        <v>9.6999999999999993</v>
      </c>
      <c r="N59" s="13">
        <v>11</v>
      </c>
      <c r="O59" s="11">
        <f t="shared" si="11"/>
        <v>60.4</v>
      </c>
      <c r="P59" s="13">
        <f t="shared" si="12"/>
        <v>28.599999999999998</v>
      </c>
      <c r="Q59" s="26">
        <f t="shared" si="10"/>
        <v>57.199999999999996</v>
      </c>
      <c r="R59" s="7">
        <f t="shared" si="13"/>
        <v>100</v>
      </c>
    </row>
    <row r="60" spans="3:18">
      <c r="C60" s="3" t="s">
        <v>22</v>
      </c>
      <c r="D60" s="4"/>
      <c r="E60" s="4"/>
      <c r="F60" s="4"/>
      <c r="G60" s="4"/>
      <c r="H60" s="4"/>
      <c r="I60" s="4"/>
      <c r="J60" s="11">
        <v>16.899999999999999</v>
      </c>
      <c r="K60" s="12">
        <v>36.4</v>
      </c>
      <c r="L60" s="12">
        <v>21.4</v>
      </c>
      <c r="M60" s="51">
        <v>11.1</v>
      </c>
      <c r="N60" s="13">
        <v>14.2</v>
      </c>
      <c r="O60" s="11">
        <f t="shared" si="11"/>
        <v>53.3</v>
      </c>
      <c r="P60" s="13">
        <f t="shared" si="12"/>
        <v>32.5</v>
      </c>
      <c r="Q60" s="26">
        <f t="shared" si="10"/>
        <v>57.8</v>
      </c>
      <c r="R60" s="7">
        <f t="shared" si="13"/>
        <v>100</v>
      </c>
    </row>
    <row r="61" spans="3:18">
      <c r="C61" s="3" t="s">
        <v>196</v>
      </c>
      <c r="D61" s="4"/>
      <c r="E61" s="4"/>
      <c r="F61" s="4"/>
      <c r="G61" s="4"/>
      <c r="H61" s="4"/>
      <c r="I61" s="4"/>
      <c r="J61" s="11">
        <v>22.1</v>
      </c>
      <c r="K61" s="12">
        <v>40.799999999999997</v>
      </c>
      <c r="L61" s="12">
        <v>20.9</v>
      </c>
      <c r="M61" s="51">
        <v>6.5</v>
      </c>
      <c r="N61" s="13">
        <v>9.8000000000000007</v>
      </c>
      <c r="O61" s="11">
        <f t="shared" si="11"/>
        <v>62.9</v>
      </c>
      <c r="P61" s="13">
        <f t="shared" si="12"/>
        <v>27.4</v>
      </c>
      <c r="Q61" s="26">
        <f t="shared" si="10"/>
        <v>61.699999999999996</v>
      </c>
      <c r="R61" s="7">
        <f t="shared" si="13"/>
        <v>100.1</v>
      </c>
    </row>
    <row r="62" spans="3:18">
      <c r="C62" s="3" t="s">
        <v>197</v>
      </c>
      <c r="D62" s="4"/>
      <c r="E62" s="4"/>
      <c r="F62" s="4"/>
      <c r="G62" s="4"/>
      <c r="H62" s="4"/>
      <c r="I62" s="4"/>
      <c r="J62" s="11">
        <v>15.3</v>
      </c>
      <c r="K62" s="12">
        <v>39</v>
      </c>
      <c r="L62" s="12">
        <v>23</v>
      </c>
      <c r="M62" s="51">
        <v>10.6</v>
      </c>
      <c r="N62" s="13">
        <v>12.1</v>
      </c>
      <c r="O62" s="11">
        <f t="shared" si="11"/>
        <v>54.3</v>
      </c>
      <c r="P62" s="13">
        <f t="shared" si="12"/>
        <v>33.6</v>
      </c>
      <c r="Q62" s="26">
        <f t="shared" si="10"/>
        <v>62</v>
      </c>
      <c r="R62" s="7">
        <f t="shared" si="13"/>
        <v>100</v>
      </c>
    </row>
    <row r="63" spans="3:18">
      <c r="C63" s="5" t="s">
        <v>198</v>
      </c>
      <c r="D63" s="6"/>
      <c r="E63" s="6"/>
      <c r="F63" s="6"/>
      <c r="G63" s="6"/>
      <c r="H63" s="6"/>
      <c r="I63" s="6"/>
      <c r="J63" s="14">
        <v>14.3</v>
      </c>
      <c r="K63" s="15">
        <v>31.7</v>
      </c>
      <c r="L63" s="15">
        <v>25.9</v>
      </c>
      <c r="M63" s="52">
        <v>14.1</v>
      </c>
      <c r="N63" s="16">
        <v>13.9</v>
      </c>
      <c r="O63" s="14">
        <f t="shared" si="11"/>
        <v>46</v>
      </c>
      <c r="P63" s="16">
        <f t="shared" si="12"/>
        <v>40</v>
      </c>
      <c r="Q63" s="27">
        <f t="shared" si="10"/>
        <v>57.599999999999994</v>
      </c>
      <c r="R63" s="7">
        <f t="shared" si="13"/>
        <v>99.9</v>
      </c>
    </row>
    <row r="65" spans="3:18" ht="13.15" customHeight="1">
      <c r="C65" s="74" t="s">
        <v>200</v>
      </c>
      <c r="D65" s="75"/>
      <c r="E65" s="75"/>
      <c r="F65" s="75"/>
      <c r="G65" s="75"/>
      <c r="H65" s="75"/>
      <c r="I65" s="76"/>
      <c r="J65" s="80" t="s">
        <v>4</v>
      </c>
      <c r="K65" s="72" t="s">
        <v>5</v>
      </c>
      <c r="L65" s="72" t="s">
        <v>328</v>
      </c>
      <c r="M65" s="82" t="s">
        <v>6</v>
      </c>
      <c r="N65" s="84" t="s">
        <v>121</v>
      </c>
      <c r="O65" s="80" t="s">
        <v>7</v>
      </c>
      <c r="P65" s="70" t="s">
        <v>8</v>
      </c>
      <c r="Q65" s="23" t="s">
        <v>31</v>
      </c>
      <c r="R65" s="7"/>
    </row>
    <row r="66" spans="3:18">
      <c r="C66" s="77"/>
      <c r="D66" s="78"/>
      <c r="E66" s="78"/>
      <c r="F66" s="78"/>
      <c r="G66" s="78"/>
      <c r="H66" s="78"/>
      <c r="I66" s="79"/>
      <c r="J66" s="81"/>
      <c r="K66" s="73"/>
      <c r="L66" s="73"/>
      <c r="M66" s="83"/>
      <c r="N66" s="85"/>
      <c r="O66" s="81"/>
      <c r="P66" s="71"/>
      <c r="Q66" s="24" t="s">
        <v>32</v>
      </c>
      <c r="R66" s="7"/>
    </row>
    <row r="67" spans="3:18">
      <c r="C67" s="1" t="s">
        <v>19</v>
      </c>
      <c r="D67" s="2"/>
      <c r="E67" s="2"/>
      <c r="F67" s="2"/>
      <c r="G67" s="2"/>
      <c r="H67" s="2"/>
      <c r="I67" s="2"/>
      <c r="J67" s="8">
        <v>6.8</v>
      </c>
      <c r="K67" s="9">
        <v>30</v>
      </c>
      <c r="L67" s="9">
        <v>28.4</v>
      </c>
      <c r="M67" s="50">
        <v>15.3</v>
      </c>
      <c r="N67" s="10">
        <v>19.5</v>
      </c>
      <c r="O67" s="8">
        <f>+J67+K67</f>
        <v>36.799999999999997</v>
      </c>
      <c r="P67" s="10">
        <f>+L67+M67</f>
        <v>43.7</v>
      </c>
      <c r="Q67" s="25">
        <f t="shared" ref="Q67:Q73" si="14">+K67+L67</f>
        <v>58.4</v>
      </c>
      <c r="R67" s="7">
        <f>+O67+P67+N67</f>
        <v>100</v>
      </c>
    </row>
    <row r="68" spans="3:18">
      <c r="C68" s="3" t="s">
        <v>20</v>
      </c>
      <c r="D68" s="4"/>
      <c r="E68" s="4"/>
      <c r="F68" s="4"/>
      <c r="G68" s="4"/>
      <c r="H68" s="4"/>
      <c r="I68" s="4"/>
      <c r="J68" s="11">
        <v>24.1</v>
      </c>
      <c r="K68" s="12">
        <v>41.7</v>
      </c>
      <c r="L68" s="12">
        <v>22.6</v>
      </c>
      <c r="M68" s="51">
        <v>6.8</v>
      </c>
      <c r="N68" s="13">
        <v>4.8</v>
      </c>
      <c r="O68" s="11">
        <f t="shared" ref="O68:O73" si="15">+J68+K68</f>
        <v>65.800000000000011</v>
      </c>
      <c r="P68" s="13">
        <f t="shared" ref="P68:P73" si="16">+L68+M68</f>
        <v>29.400000000000002</v>
      </c>
      <c r="Q68" s="26">
        <f t="shared" si="14"/>
        <v>64.300000000000011</v>
      </c>
      <c r="R68" s="7">
        <f t="shared" ref="R68:R73" si="17">+O68+P68+N68</f>
        <v>100.00000000000001</v>
      </c>
    </row>
    <row r="69" spans="3:18">
      <c r="C69" s="3" t="s">
        <v>195</v>
      </c>
      <c r="D69" s="4"/>
      <c r="E69" s="4"/>
      <c r="F69" s="4"/>
      <c r="G69" s="4"/>
      <c r="H69" s="4"/>
      <c r="I69" s="4"/>
      <c r="J69" s="11">
        <v>22.5</v>
      </c>
      <c r="K69" s="12">
        <v>39.5</v>
      </c>
      <c r="L69" s="12">
        <v>18.8</v>
      </c>
      <c r="M69" s="51">
        <v>6.8</v>
      </c>
      <c r="N69" s="13">
        <v>12.5</v>
      </c>
      <c r="O69" s="11">
        <f t="shared" si="15"/>
        <v>62</v>
      </c>
      <c r="P69" s="13">
        <f t="shared" si="16"/>
        <v>25.6</v>
      </c>
      <c r="Q69" s="26">
        <f t="shared" si="14"/>
        <v>58.3</v>
      </c>
      <c r="R69" s="7">
        <f t="shared" si="17"/>
        <v>100.1</v>
      </c>
    </row>
    <row r="70" spans="3:18">
      <c r="C70" s="3" t="s">
        <v>22</v>
      </c>
      <c r="D70" s="4"/>
      <c r="E70" s="4"/>
      <c r="F70" s="4"/>
      <c r="G70" s="4"/>
      <c r="H70" s="4"/>
      <c r="I70" s="4"/>
      <c r="J70" s="11">
        <v>20.9</v>
      </c>
      <c r="K70" s="12">
        <v>41.3</v>
      </c>
      <c r="L70" s="12">
        <v>18</v>
      </c>
      <c r="M70" s="51">
        <v>5.2</v>
      </c>
      <c r="N70" s="13">
        <v>14.7</v>
      </c>
      <c r="O70" s="11">
        <f t="shared" si="15"/>
        <v>62.199999999999996</v>
      </c>
      <c r="P70" s="13">
        <f t="shared" si="16"/>
        <v>23.2</v>
      </c>
      <c r="Q70" s="26">
        <f t="shared" si="14"/>
        <v>59.3</v>
      </c>
      <c r="R70" s="7">
        <f t="shared" si="17"/>
        <v>100.1</v>
      </c>
    </row>
    <row r="71" spans="3:18">
      <c r="C71" s="3" t="s">
        <v>196</v>
      </c>
      <c r="D71" s="4"/>
      <c r="E71" s="4"/>
      <c r="F71" s="4"/>
      <c r="G71" s="4"/>
      <c r="H71" s="4"/>
      <c r="I71" s="4"/>
      <c r="J71" s="11">
        <v>16.5</v>
      </c>
      <c r="K71" s="12">
        <v>46.8</v>
      </c>
      <c r="L71" s="12">
        <v>21.7</v>
      </c>
      <c r="M71" s="51">
        <v>6.9</v>
      </c>
      <c r="N71" s="13">
        <v>8.1</v>
      </c>
      <c r="O71" s="11">
        <f t="shared" si="15"/>
        <v>63.3</v>
      </c>
      <c r="P71" s="13">
        <f t="shared" si="16"/>
        <v>28.6</v>
      </c>
      <c r="Q71" s="26">
        <f t="shared" si="14"/>
        <v>68.5</v>
      </c>
      <c r="R71" s="7">
        <f t="shared" si="17"/>
        <v>100</v>
      </c>
    </row>
    <row r="72" spans="3:18">
      <c r="C72" s="3" t="s">
        <v>197</v>
      </c>
      <c r="D72" s="4"/>
      <c r="E72" s="4"/>
      <c r="F72" s="4"/>
      <c r="G72" s="4"/>
      <c r="H72" s="4"/>
      <c r="I72" s="4"/>
      <c r="J72" s="11">
        <v>16.8</v>
      </c>
      <c r="K72" s="12">
        <v>44</v>
      </c>
      <c r="L72" s="12">
        <v>17.8</v>
      </c>
      <c r="M72" s="51">
        <v>7</v>
      </c>
      <c r="N72" s="13">
        <v>14.4</v>
      </c>
      <c r="O72" s="11">
        <f t="shared" si="15"/>
        <v>60.8</v>
      </c>
      <c r="P72" s="13">
        <f t="shared" si="16"/>
        <v>24.8</v>
      </c>
      <c r="Q72" s="26">
        <f t="shared" si="14"/>
        <v>61.8</v>
      </c>
      <c r="R72" s="7">
        <f t="shared" si="17"/>
        <v>100</v>
      </c>
    </row>
    <row r="73" spans="3:18">
      <c r="C73" s="5" t="s">
        <v>198</v>
      </c>
      <c r="D73" s="6"/>
      <c r="E73" s="6"/>
      <c r="F73" s="6"/>
      <c r="G73" s="6"/>
      <c r="H73" s="6"/>
      <c r="I73" s="6"/>
      <c r="J73" s="14">
        <v>17</v>
      </c>
      <c r="K73" s="15">
        <v>40.700000000000003</v>
      </c>
      <c r="L73" s="15">
        <v>19.2</v>
      </c>
      <c r="M73" s="52">
        <v>7.1</v>
      </c>
      <c r="N73" s="16">
        <v>16</v>
      </c>
      <c r="O73" s="14">
        <f t="shared" si="15"/>
        <v>57.7</v>
      </c>
      <c r="P73" s="16">
        <f t="shared" si="16"/>
        <v>26.299999999999997</v>
      </c>
      <c r="Q73" s="27">
        <f t="shared" si="14"/>
        <v>59.900000000000006</v>
      </c>
      <c r="R73" s="7">
        <f t="shared" si="17"/>
        <v>100</v>
      </c>
    </row>
    <row r="75" spans="3:18" ht="13.15" customHeight="1">
      <c r="C75" s="74" t="s">
        <v>201</v>
      </c>
      <c r="D75" s="75"/>
      <c r="E75" s="75"/>
      <c r="F75" s="75"/>
      <c r="G75" s="75"/>
      <c r="H75" s="75"/>
      <c r="I75" s="76"/>
      <c r="J75" s="80" t="s">
        <v>4</v>
      </c>
      <c r="K75" s="72" t="s">
        <v>5</v>
      </c>
      <c r="L75" s="72" t="s">
        <v>328</v>
      </c>
      <c r="M75" s="82" t="s">
        <v>6</v>
      </c>
      <c r="N75" s="84" t="s">
        <v>121</v>
      </c>
      <c r="O75" s="80" t="s">
        <v>7</v>
      </c>
      <c r="P75" s="70" t="s">
        <v>8</v>
      </c>
      <c r="Q75" s="23" t="s">
        <v>31</v>
      </c>
      <c r="R75" s="7"/>
    </row>
    <row r="76" spans="3:18">
      <c r="C76" s="77"/>
      <c r="D76" s="78"/>
      <c r="E76" s="78"/>
      <c r="F76" s="78"/>
      <c r="G76" s="78"/>
      <c r="H76" s="78"/>
      <c r="I76" s="79"/>
      <c r="J76" s="81"/>
      <c r="K76" s="73"/>
      <c r="L76" s="73"/>
      <c r="M76" s="83"/>
      <c r="N76" s="85"/>
      <c r="O76" s="81"/>
      <c r="P76" s="71"/>
      <c r="Q76" s="24" t="s">
        <v>32</v>
      </c>
      <c r="R76" s="7"/>
    </row>
    <row r="77" spans="3:18">
      <c r="C77" s="1" t="s">
        <v>19</v>
      </c>
      <c r="D77" s="2"/>
      <c r="E77" s="2"/>
      <c r="F77" s="2"/>
      <c r="G77" s="2"/>
      <c r="H77" s="2"/>
      <c r="I77" s="2"/>
      <c r="J77" s="8">
        <v>6.1</v>
      </c>
      <c r="K77" s="9">
        <v>24.1</v>
      </c>
      <c r="L77" s="9">
        <v>29.9</v>
      </c>
      <c r="M77" s="50">
        <v>21.2</v>
      </c>
      <c r="N77" s="10">
        <v>18.7</v>
      </c>
      <c r="O77" s="8">
        <f>+J77+K77</f>
        <v>30.200000000000003</v>
      </c>
      <c r="P77" s="10">
        <f>+L77+M77</f>
        <v>51.099999999999994</v>
      </c>
      <c r="Q77" s="25">
        <f t="shared" ref="Q77:Q83" si="18">+K77+L77</f>
        <v>54</v>
      </c>
      <c r="R77" s="7">
        <f>+O77+P77+N77</f>
        <v>100</v>
      </c>
    </row>
    <row r="78" spans="3:18">
      <c r="C78" s="3" t="s">
        <v>20</v>
      </c>
      <c r="D78" s="4"/>
      <c r="E78" s="4"/>
      <c r="F78" s="4"/>
      <c r="G78" s="4"/>
      <c r="H78" s="4"/>
      <c r="I78" s="4"/>
      <c r="J78" s="11">
        <v>11.5</v>
      </c>
      <c r="K78" s="12">
        <v>27.7</v>
      </c>
      <c r="L78" s="12">
        <v>34</v>
      </c>
      <c r="M78" s="51">
        <v>15.1</v>
      </c>
      <c r="N78" s="13">
        <v>11.7</v>
      </c>
      <c r="O78" s="11">
        <f t="shared" ref="O78:O83" si="19">+J78+K78</f>
        <v>39.200000000000003</v>
      </c>
      <c r="P78" s="13">
        <f t="shared" ref="P78:P83" si="20">+L78+M78</f>
        <v>49.1</v>
      </c>
      <c r="Q78" s="26">
        <f t="shared" si="18"/>
        <v>61.7</v>
      </c>
      <c r="R78" s="7">
        <f t="shared" ref="R78:R83" si="21">+O78+P78+N78</f>
        <v>100.00000000000001</v>
      </c>
    </row>
    <row r="79" spans="3:18">
      <c r="C79" s="3" t="s">
        <v>195</v>
      </c>
      <c r="D79" s="4"/>
      <c r="E79" s="4"/>
      <c r="F79" s="4"/>
      <c r="G79" s="4"/>
      <c r="H79" s="4"/>
      <c r="I79" s="4"/>
      <c r="J79" s="11">
        <v>18.899999999999999</v>
      </c>
      <c r="K79" s="12">
        <v>34</v>
      </c>
      <c r="L79" s="12">
        <v>23.6</v>
      </c>
      <c r="M79" s="51">
        <v>8.6999999999999993</v>
      </c>
      <c r="N79" s="13">
        <v>14.9</v>
      </c>
      <c r="O79" s="11">
        <f t="shared" si="19"/>
        <v>52.9</v>
      </c>
      <c r="P79" s="13">
        <f t="shared" si="20"/>
        <v>32.299999999999997</v>
      </c>
      <c r="Q79" s="26">
        <f t="shared" si="18"/>
        <v>57.6</v>
      </c>
      <c r="R79" s="7">
        <f t="shared" si="21"/>
        <v>100.1</v>
      </c>
    </row>
    <row r="80" spans="3:18">
      <c r="C80" s="3" t="s">
        <v>22</v>
      </c>
      <c r="D80" s="4"/>
      <c r="E80" s="4"/>
      <c r="F80" s="4"/>
      <c r="G80" s="4"/>
      <c r="H80" s="4"/>
      <c r="I80" s="4"/>
      <c r="J80" s="11">
        <v>14.6</v>
      </c>
      <c r="K80" s="12">
        <v>30.4</v>
      </c>
      <c r="L80" s="12">
        <v>26.8</v>
      </c>
      <c r="M80" s="51">
        <v>10.6</v>
      </c>
      <c r="N80" s="13">
        <v>17.600000000000001</v>
      </c>
      <c r="O80" s="11">
        <f t="shared" si="19"/>
        <v>45</v>
      </c>
      <c r="P80" s="13">
        <f t="shared" si="20"/>
        <v>37.4</v>
      </c>
      <c r="Q80" s="26">
        <f t="shared" si="18"/>
        <v>57.2</v>
      </c>
      <c r="R80" s="7">
        <f t="shared" si="21"/>
        <v>100</v>
      </c>
    </row>
    <row r="81" spans="2:18">
      <c r="C81" s="3" t="s">
        <v>196</v>
      </c>
      <c r="D81" s="4"/>
      <c r="E81" s="4"/>
      <c r="F81" s="4"/>
      <c r="G81" s="4"/>
      <c r="H81" s="4"/>
      <c r="I81" s="4"/>
      <c r="J81" s="11">
        <v>17.8</v>
      </c>
      <c r="K81" s="12">
        <v>34.799999999999997</v>
      </c>
      <c r="L81" s="12">
        <v>28.7</v>
      </c>
      <c r="M81" s="51">
        <v>8.6999999999999993</v>
      </c>
      <c r="N81" s="13">
        <v>10</v>
      </c>
      <c r="O81" s="11">
        <f t="shared" si="19"/>
        <v>52.599999999999994</v>
      </c>
      <c r="P81" s="13">
        <f t="shared" si="20"/>
        <v>37.4</v>
      </c>
      <c r="Q81" s="26">
        <f t="shared" si="18"/>
        <v>63.5</v>
      </c>
      <c r="R81" s="7">
        <f t="shared" si="21"/>
        <v>100</v>
      </c>
    </row>
    <row r="82" spans="2:18">
      <c r="C82" s="3" t="s">
        <v>197</v>
      </c>
      <c r="D82" s="4"/>
      <c r="E82" s="4"/>
      <c r="F82" s="4"/>
      <c r="G82" s="4"/>
      <c r="H82" s="4"/>
      <c r="I82" s="4"/>
      <c r="J82" s="11">
        <v>11</v>
      </c>
      <c r="K82" s="12">
        <v>33.4</v>
      </c>
      <c r="L82" s="12">
        <v>28.5</v>
      </c>
      <c r="M82" s="51">
        <v>12.6</v>
      </c>
      <c r="N82" s="13">
        <v>14.4</v>
      </c>
      <c r="O82" s="11">
        <f t="shared" si="19"/>
        <v>44.4</v>
      </c>
      <c r="P82" s="13">
        <f t="shared" si="20"/>
        <v>41.1</v>
      </c>
      <c r="Q82" s="26">
        <f t="shared" si="18"/>
        <v>61.9</v>
      </c>
      <c r="R82" s="7">
        <f t="shared" si="21"/>
        <v>99.9</v>
      </c>
    </row>
    <row r="83" spans="2:18">
      <c r="C83" s="5" t="s">
        <v>198</v>
      </c>
      <c r="D83" s="6"/>
      <c r="E83" s="6"/>
      <c r="F83" s="6"/>
      <c r="G83" s="6"/>
      <c r="H83" s="6"/>
      <c r="I83" s="6"/>
      <c r="J83" s="14">
        <v>14.3</v>
      </c>
      <c r="K83" s="15">
        <v>29.1</v>
      </c>
      <c r="L83" s="15">
        <v>23.9</v>
      </c>
      <c r="M83" s="52">
        <v>8.6</v>
      </c>
      <c r="N83" s="16">
        <v>24.1</v>
      </c>
      <c r="O83" s="14">
        <f t="shared" si="19"/>
        <v>43.400000000000006</v>
      </c>
      <c r="P83" s="16">
        <f t="shared" si="20"/>
        <v>32.5</v>
      </c>
      <c r="Q83" s="27">
        <f t="shared" si="18"/>
        <v>53</v>
      </c>
      <c r="R83" s="7">
        <f t="shared" si="21"/>
        <v>100</v>
      </c>
    </row>
    <row r="85" spans="2:18" ht="13.15" customHeight="1">
      <c r="C85" s="74" t="s">
        <v>202</v>
      </c>
      <c r="D85" s="75"/>
      <c r="E85" s="75"/>
      <c r="F85" s="75"/>
      <c r="G85" s="75"/>
      <c r="H85" s="75"/>
      <c r="I85" s="76"/>
      <c r="J85" s="80" t="s">
        <v>4</v>
      </c>
      <c r="K85" s="72" t="s">
        <v>5</v>
      </c>
      <c r="L85" s="72" t="s">
        <v>328</v>
      </c>
      <c r="M85" s="82" t="s">
        <v>6</v>
      </c>
      <c r="N85" s="84" t="s">
        <v>121</v>
      </c>
      <c r="O85" s="80" t="s">
        <v>7</v>
      </c>
      <c r="P85" s="70" t="s">
        <v>8</v>
      </c>
      <c r="Q85" s="23" t="s">
        <v>31</v>
      </c>
      <c r="R85" s="7"/>
    </row>
    <row r="86" spans="2:18">
      <c r="C86" s="77"/>
      <c r="D86" s="78"/>
      <c r="E86" s="78"/>
      <c r="F86" s="78"/>
      <c r="G86" s="78"/>
      <c r="H86" s="78"/>
      <c r="I86" s="79"/>
      <c r="J86" s="81"/>
      <c r="K86" s="73"/>
      <c r="L86" s="73"/>
      <c r="M86" s="83"/>
      <c r="N86" s="85"/>
      <c r="O86" s="81"/>
      <c r="P86" s="71"/>
      <c r="Q86" s="24" t="s">
        <v>32</v>
      </c>
      <c r="R86" s="7"/>
    </row>
    <row r="87" spans="2:18">
      <c r="C87" s="1" t="s">
        <v>19</v>
      </c>
      <c r="D87" s="2"/>
      <c r="E87" s="2"/>
      <c r="F87" s="2"/>
      <c r="G87" s="2"/>
      <c r="H87" s="2"/>
      <c r="I87" s="2"/>
      <c r="J87" s="8">
        <v>27.6</v>
      </c>
      <c r="K87" s="9">
        <v>33.6</v>
      </c>
      <c r="L87" s="9">
        <v>18.399999999999999</v>
      </c>
      <c r="M87" s="50">
        <v>5.9</v>
      </c>
      <c r="N87" s="10">
        <v>14.6</v>
      </c>
      <c r="O87" s="8">
        <f>+J87+K87</f>
        <v>61.2</v>
      </c>
      <c r="P87" s="10">
        <f>+L87+M87</f>
        <v>24.299999999999997</v>
      </c>
      <c r="Q87" s="25">
        <f t="shared" ref="Q87:Q93" si="22">+K87+L87</f>
        <v>52</v>
      </c>
      <c r="R87" s="7">
        <f>+O87+P87+N87</f>
        <v>100.1</v>
      </c>
    </row>
    <row r="88" spans="2:18">
      <c r="C88" s="3" t="s">
        <v>20</v>
      </c>
      <c r="D88" s="4"/>
      <c r="E88" s="4"/>
      <c r="F88" s="4"/>
      <c r="G88" s="4"/>
      <c r="H88" s="4"/>
      <c r="I88" s="4"/>
      <c r="J88" s="11">
        <v>24.5</v>
      </c>
      <c r="K88" s="12">
        <v>36.5</v>
      </c>
      <c r="L88" s="12">
        <v>23.1</v>
      </c>
      <c r="M88" s="51">
        <v>9.6</v>
      </c>
      <c r="N88" s="13">
        <v>6.4</v>
      </c>
      <c r="O88" s="11">
        <f t="shared" ref="O88:O93" si="23">+J88+K88</f>
        <v>61</v>
      </c>
      <c r="P88" s="13">
        <f t="shared" ref="P88:P93" si="24">+L88+M88</f>
        <v>32.700000000000003</v>
      </c>
      <c r="Q88" s="26">
        <f t="shared" si="22"/>
        <v>59.6</v>
      </c>
      <c r="R88" s="7">
        <f t="shared" ref="R88:R93" si="25">+O88+P88+N88</f>
        <v>100.10000000000001</v>
      </c>
    </row>
    <row r="89" spans="2:18">
      <c r="C89" s="3" t="s">
        <v>195</v>
      </c>
      <c r="D89" s="4"/>
      <c r="E89" s="4"/>
      <c r="F89" s="4"/>
      <c r="G89" s="4"/>
      <c r="H89" s="4"/>
      <c r="I89" s="4"/>
      <c r="J89" s="11">
        <v>19.5</v>
      </c>
      <c r="K89" s="12">
        <v>29.3</v>
      </c>
      <c r="L89" s="12">
        <v>23.6</v>
      </c>
      <c r="M89" s="51">
        <v>16.7</v>
      </c>
      <c r="N89" s="13">
        <v>10.8</v>
      </c>
      <c r="O89" s="11">
        <f t="shared" si="23"/>
        <v>48.8</v>
      </c>
      <c r="P89" s="13">
        <f t="shared" si="24"/>
        <v>40.299999999999997</v>
      </c>
      <c r="Q89" s="26">
        <f t="shared" si="22"/>
        <v>52.900000000000006</v>
      </c>
      <c r="R89" s="7">
        <f t="shared" si="25"/>
        <v>99.899999999999991</v>
      </c>
    </row>
    <row r="90" spans="2:18">
      <c r="C90" s="3" t="s">
        <v>22</v>
      </c>
      <c r="D90" s="4"/>
      <c r="E90" s="4"/>
      <c r="F90" s="4"/>
      <c r="G90" s="4"/>
      <c r="H90" s="4"/>
      <c r="I90" s="4"/>
      <c r="J90" s="11">
        <v>26.2</v>
      </c>
      <c r="K90" s="12">
        <v>35.5</v>
      </c>
      <c r="L90" s="12">
        <v>18.5</v>
      </c>
      <c r="M90" s="51">
        <v>8.9</v>
      </c>
      <c r="N90" s="13">
        <v>10.9</v>
      </c>
      <c r="O90" s="11">
        <f t="shared" si="23"/>
        <v>61.7</v>
      </c>
      <c r="P90" s="13">
        <f t="shared" si="24"/>
        <v>27.4</v>
      </c>
      <c r="Q90" s="26">
        <f t="shared" si="22"/>
        <v>54</v>
      </c>
      <c r="R90" s="7">
        <f t="shared" si="25"/>
        <v>100</v>
      </c>
    </row>
    <row r="91" spans="2:18">
      <c r="C91" s="3" t="s">
        <v>196</v>
      </c>
      <c r="D91" s="4"/>
      <c r="E91" s="4"/>
      <c r="F91" s="4"/>
      <c r="G91" s="4"/>
      <c r="H91" s="4"/>
      <c r="I91" s="4"/>
      <c r="J91" s="11">
        <v>25.9</v>
      </c>
      <c r="K91" s="12">
        <v>36.1</v>
      </c>
      <c r="L91" s="12">
        <v>19.3</v>
      </c>
      <c r="M91" s="51">
        <v>11.6</v>
      </c>
      <c r="N91" s="13">
        <v>7.1</v>
      </c>
      <c r="O91" s="11">
        <f t="shared" si="23"/>
        <v>62</v>
      </c>
      <c r="P91" s="13">
        <f t="shared" si="24"/>
        <v>30.9</v>
      </c>
      <c r="Q91" s="26">
        <f t="shared" si="22"/>
        <v>55.400000000000006</v>
      </c>
      <c r="R91" s="7">
        <f t="shared" si="25"/>
        <v>100</v>
      </c>
    </row>
    <row r="92" spans="2:18">
      <c r="C92" s="3" t="s">
        <v>197</v>
      </c>
      <c r="D92" s="4"/>
      <c r="E92" s="4"/>
      <c r="F92" s="4"/>
      <c r="G92" s="4"/>
      <c r="H92" s="4"/>
      <c r="I92" s="4"/>
      <c r="J92" s="11">
        <v>29.8</v>
      </c>
      <c r="K92" s="12">
        <v>32.299999999999997</v>
      </c>
      <c r="L92" s="12">
        <v>18.8</v>
      </c>
      <c r="M92" s="51">
        <v>10.3</v>
      </c>
      <c r="N92" s="13">
        <v>8.6999999999999993</v>
      </c>
      <c r="O92" s="11">
        <f t="shared" si="23"/>
        <v>62.099999999999994</v>
      </c>
      <c r="P92" s="13">
        <f t="shared" si="24"/>
        <v>29.1</v>
      </c>
      <c r="Q92" s="26">
        <f t="shared" si="22"/>
        <v>51.099999999999994</v>
      </c>
      <c r="R92" s="7">
        <f t="shared" si="25"/>
        <v>99.899999999999991</v>
      </c>
    </row>
    <row r="93" spans="2:18">
      <c r="C93" s="5" t="s">
        <v>198</v>
      </c>
      <c r="D93" s="6"/>
      <c r="E93" s="6"/>
      <c r="F93" s="6"/>
      <c r="G93" s="6"/>
      <c r="H93" s="6"/>
      <c r="I93" s="6"/>
      <c r="J93" s="14">
        <v>13.6</v>
      </c>
      <c r="K93" s="15">
        <v>25.6</v>
      </c>
      <c r="L93" s="15">
        <v>31.3</v>
      </c>
      <c r="M93" s="52">
        <v>17.8</v>
      </c>
      <c r="N93" s="16">
        <v>12</v>
      </c>
      <c r="O93" s="14">
        <f t="shared" si="23"/>
        <v>39.200000000000003</v>
      </c>
      <c r="P93" s="16">
        <f t="shared" si="24"/>
        <v>49.1</v>
      </c>
      <c r="Q93" s="27">
        <f t="shared" si="22"/>
        <v>56.900000000000006</v>
      </c>
      <c r="R93" s="7">
        <f t="shared" si="25"/>
        <v>100.30000000000001</v>
      </c>
    </row>
    <row r="95" spans="2:18">
      <c r="B95" t="s">
        <v>220</v>
      </c>
    </row>
    <row r="96" spans="2:18">
      <c r="B96" t="s">
        <v>205</v>
      </c>
    </row>
    <row r="98" spans="3:18" ht="13.15" customHeight="1">
      <c r="C98" s="74" t="s">
        <v>206</v>
      </c>
      <c r="D98" s="75"/>
      <c r="E98" s="75"/>
      <c r="F98" s="75"/>
      <c r="G98" s="75"/>
      <c r="H98" s="75"/>
      <c r="I98" s="76"/>
      <c r="J98" s="80" t="s">
        <v>128</v>
      </c>
      <c r="K98" s="72" t="s">
        <v>129</v>
      </c>
      <c r="L98" s="72" t="s">
        <v>130</v>
      </c>
      <c r="M98" s="82" t="s">
        <v>131</v>
      </c>
      <c r="N98" s="84" t="s">
        <v>121</v>
      </c>
      <c r="O98" s="80" t="s">
        <v>132</v>
      </c>
      <c r="P98" s="70" t="s">
        <v>133</v>
      </c>
      <c r="Q98" s="23" t="s">
        <v>31</v>
      </c>
      <c r="R98" s="7"/>
    </row>
    <row r="99" spans="3:18">
      <c r="C99" s="77"/>
      <c r="D99" s="78"/>
      <c r="E99" s="78"/>
      <c r="F99" s="78"/>
      <c r="G99" s="78"/>
      <c r="H99" s="78"/>
      <c r="I99" s="79"/>
      <c r="J99" s="81"/>
      <c r="K99" s="73"/>
      <c r="L99" s="73"/>
      <c r="M99" s="83"/>
      <c r="N99" s="85"/>
      <c r="O99" s="81"/>
      <c r="P99" s="71"/>
      <c r="Q99" s="24" t="s">
        <v>32</v>
      </c>
      <c r="R99" s="7"/>
    </row>
    <row r="100" spans="3:18">
      <c r="C100" s="1" t="s">
        <v>19</v>
      </c>
      <c r="D100" s="2"/>
      <c r="E100" s="2"/>
      <c r="F100" s="2"/>
      <c r="G100" s="2"/>
      <c r="H100" s="2"/>
      <c r="I100" s="2"/>
      <c r="J100" s="8">
        <v>2.8</v>
      </c>
      <c r="K100" s="9">
        <v>28.7</v>
      </c>
      <c r="L100" s="9">
        <v>35.5</v>
      </c>
      <c r="M100" s="50">
        <v>17.2</v>
      </c>
      <c r="N100" s="10">
        <v>15.8</v>
      </c>
      <c r="O100" s="8">
        <f>+J100+K100</f>
        <v>31.5</v>
      </c>
      <c r="P100" s="10">
        <f>+L100+M100</f>
        <v>52.7</v>
      </c>
      <c r="Q100" s="25">
        <f t="shared" ref="Q100:Q106" si="26">+K100+L100</f>
        <v>64.2</v>
      </c>
      <c r="R100" s="7">
        <f>+O100+P100+N100</f>
        <v>100</v>
      </c>
    </row>
    <row r="101" spans="3:18">
      <c r="C101" s="3" t="s">
        <v>20</v>
      </c>
      <c r="D101" s="4"/>
      <c r="E101" s="4"/>
      <c r="F101" s="4"/>
      <c r="G101" s="4"/>
      <c r="H101" s="4"/>
      <c r="I101" s="4"/>
      <c r="J101" s="11">
        <v>6.1</v>
      </c>
      <c r="K101" s="12">
        <v>28.9</v>
      </c>
      <c r="L101" s="12">
        <v>37.1</v>
      </c>
      <c r="M101" s="51">
        <v>20.5</v>
      </c>
      <c r="N101" s="13">
        <v>7.3</v>
      </c>
      <c r="O101" s="11">
        <f t="shared" ref="O101:O106" si="27">+J101+K101</f>
        <v>35</v>
      </c>
      <c r="P101" s="13">
        <f t="shared" ref="P101:P106" si="28">+L101+M101</f>
        <v>57.6</v>
      </c>
      <c r="Q101" s="26">
        <f t="shared" si="26"/>
        <v>66</v>
      </c>
      <c r="R101" s="7">
        <f t="shared" ref="R101:R106" si="29">+O101+P101+N101</f>
        <v>99.899999999999991</v>
      </c>
    </row>
    <row r="102" spans="3:18">
      <c r="C102" s="3" t="s">
        <v>195</v>
      </c>
      <c r="D102" s="4"/>
      <c r="E102" s="4"/>
      <c r="F102" s="4"/>
      <c r="G102" s="4"/>
      <c r="H102" s="4"/>
      <c r="I102" s="4"/>
      <c r="J102" s="11">
        <v>12.8</v>
      </c>
      <c r="K102" s="12">
        <v>31.8</v>
      </c>
      <c r="L102" s="12">
        <v>29.9</v>
      </c>
      <c r="M102" s="51">
        <v>17.5</v>
      </c>
      <c r="N102" s="13">
        <v>8</v>
      </c>
      <c r="O102" s="11">
        <f t="shared" si="27"/>
        <v>44.6</v>
      </c>
      <c r="P102" s="13">
        <f t="shared" si="28"/>
        <v>47.4</v>
      </c>
      <c r="Q102" s="26">
        <f t="shared" si="26"/>
        <v>61.7</v>
      </c>
      <c r="R102" s="7">
        <f t="shared" si="29"/>
        <v>100</v>
      </c>
    </row>
    <row r="103" spans="3:18">
      <c r="C103" s="3" t="s">
        <v>22</v>
      </c>
      <c r="D103" s="4"/>
      <c r="E103" s="4"/>
      <c r="F103" s="4"/>
      <c r="G103" s="4"/>
      <c r="H103" s="4"/>
      <c r="I103" s="4"/>
      <c r="J103" s="11">
        <v>16.7</v>
      </c>
      <c r="K103" s="12">
        <v>38</v>
      </c>
      <c r="L103" s="12">
        <v>25.1</v>
      </c>
      <c r="M103" s="51">
        <v>10.3</v>
      </c>
      <c r="N103" s="13">
        <v>9.8000000000000007</v>
      </c>
      <c r="O103" s="11">
        <f t="shared" si="27"/>
        <v>54.7</v>
      </c>
      <c r="P103" s="13">
        <f t="shared" si="28"/>
        <v>35.400000000000006</v>
      </c>
      <c r="Q103" s="26">
        <f t="shared" si="26"/>
        <v>63.1</v>
      </c>
      <c r="R103" s="7">
        <f t="shared" si="29"/>
        <v>99.9</v>
      </c>
    </row>
    <row r="104" spans="3:18">
      <c r="C104" s="3" t="s">
        <v>196</v>
      </c>
      <c r="D104" s="4"/>
      <c r="E104" s="4"/>
      <c r="F104" s="4"/>
      <c r="G104" s="4"/>
      <c r="H104" s="4"/>
      <c r="I104" s="4"/>
      <c r="J104" s="11">
        <v>11.5</v>
      </c>
      <c r="K104" s="12">
        <v>60.6</v>
      </c>
      <c r="L104" s="12">
        <v>19.100000000000001</v>
      </c>
      <c r="M104" s="51">
        <v>6.5</v>
      </c>
      <c r="N104" s="13">
        <v>2.2000000000000002</v>
      </c>
      <c r="O104" s="11">
        <f t="shared" si="27"/>
        <v>72.099999999999994</v>
      </c>
      <c r="P104" s="13">
        <f t="shared" si="28"/>
        <v>25.6</v>
      </c>
      <c r="Q104" s="26">
        <f t="shared" si="26"/>
        <v>79.7</v>
      </c>
      <c r="R104" s="7">
        <f t="shared" si="29"/>
        <v>99.899999999999991</v>
      </c>
    </row>
    <row r="105" spans="3:18">
      <c r="C105" s="3" t="s">
        <v>197</v>
      </c>
      <c r="D105" s="4"/>
      <c r="E105" s="4"/>
      <c r="F105" s="4"/>
      <c r="G105" s="4"/>
      <c r="H105" s="4"/>
      <c r="I105" s="4"/>
      <c r="J105" s="11">
        <v>4</v>
      </c>
      <c r="K105" s="12">
        <v>27.3</v>
      </c>
      <c r="L105" s="12">
        <v>39.299999999999997</v>
      </c>
      <c r="M105" s="51">
        <v>22.8</v>
      </c>
      <c r="N105" s="13">
        <v>6.7</v>
      </c>
      <c r="O105" s="11">
        <f t="shared" si="27"/>
        <v>31.3</v>
      </c>
      <c r="P105" s="13">
        <f t="shared" si="28"/>
        <v>62.099999999999994</v>
      </c>
      <c r="Q105" s="26">
        <f t="shared" si="26"/>
        <v>66.599999999999994</v>
      </c>
      <c r="R105" s="7">
        <f t="shared" si="29"/>
        <v>100.1</v>
      </c>
    </row>
    <row r="106" spans="3:18">
      <c r="C106" s="5" t="s">
        <v>198</v>
      </c>
      <c r="D106" s="6"/>
      <c r="E106" s="6"/>
      <c r="F106" s="6"/>
      <c r="G106" s="6"/>
      <c r="H106" s="6"/>
      <c r="I106" s="6"/>
      <c r="J106" s="14">
        <v>15</v>
      </c>
      <c r="K106" s="15">
        <v>41.9</v>
      </c>
      <c r="L106" s="15">
        <v>31.7</v>
      </c>
      <c r="M106" s="52">
        <v>7.4</v>
      </c>
      <c r="N106" s="16">
        <v>4</v>
      </c>
      <c r="O106" s="14">
        <f t="shared" si="27"/>
        <v>56.9</v>
      </c>
      <c r="P106" s="16">
        <f t="shared" si="28"/>
        <v>39.1</v>
      </c>
      <c r="Q106" s="27">
        <f t="shared" si="26"/>
        <v>73.599999999999994</v>
      </c>
      <c r="R106" s="7">
        <f t="shared" si="29"/>
        <v>100</v>
      </c>
    </row>
    <row r="108" spans="3:18" ht="13.15" customHeight="1">
      <c r="C108" s="74" t="s">
        <v>207</v>
      </c>
      <c r="D108" s="75"/>
      <c r="E108" s="75"/>
      <c r="F108" s="75"/>
      <c r="G108" s="75"/>
      <c r="H108" s="75"/>
      <c r="I108" s="76"/>
      <c r="J108" s="80" t="s">
        <v>99</v>
      </c>
      <c r="K108" s="72" t="s">
        <v>208</v>
      </c>
      <c r="L108" s="72" t="s">
        <v>209</v>
      </c>
      <c r="M108" s="82" t="s">
        <v>102</v>
      </c>
      <c r="N108" s="84" t="s">
        <v>121</v>
      </c>
      <c r="O108" s="80" t="s">
        <v>210</v>
      </c>
      <c r="P108" s="70" t="s">
        <v>211</v>
      </c>
      <c r="Q108" s="23" t="s">
        <v>31</v>
      </c>
      <c r="R108" s="7"/>
    </row>
    <row r="109" spans="3:18">
      <c r="C109" s="77"/>
      <c r="D109" s="78"/>
      <c r="E109" s="78"/>
      <c r="F109" s="78"/>
      <c r="G109" s="78"/>
      <c r="H109" s="78"/>
      <c r="I109" s="79"/>
      <c r="J109" s="81"/>
      <c r="K109" s="73"/>
      <c r="L109" s="73"/>
      <c r="M109" s="83"/>
      <c r="N109" s="85"/>
      <c r="O109" s="81"/>
      <c r="P109" s="71"/>
      <c r="Q109" s="24" t="s">
        <v>32</v>
      </c>
      <c r="R109" s="7"/>
    </row>
    <row r="110" spans="3:18">
      <c r="C110" s="1" t="s">
        <v>19</v>
      </c>
      <c r="D110" s="2"/>
      <c r="E110" s="2"/>
      <c r="F110" s="2"/>
      <c r="G110" s="2"/>
      <c r="H110" s="2"/>
      <c r="I110" s="2"/>
      <c r="J110" s="8">
        <v>2.6</v>
      </c>
      <c r="K110" s="9">
        <v>26.1</v>
      </c>
      <c r="L110" s="9">
        <v>38.200000000000003</v>
      </c>
      <c r="M110" s="50">
        <v>16</v>
      </c>
      <c r="N110" s="10">
        <v>17</v>
      </c>
      <c r="O110" s="8">
        <f>+J110+K110</f>
        <v>28.700000000000003</v>
      </c>
      <c r="P110" s="10">
        <f>+L110+M110</f>
        <v>54.2</v>
      </c>
      <c r="Q110" s="25">
        <f t="shared" ref="Q110:Q116" si="30">+K110+L110</f>
        <v>64.300000000000011</v>
      </c>
      <c r="R110" s="7">
        <f>+O110+P110+N110</f>
        <v>99.9</v>
      </c>
    </row>
    <row r="111" spans="3:18">
      <c r="C111" s="3" t="s">
        <v>20</v>
      </c>
      <c r="D111" s="4"/>
      <c r="E111" s="4"/>
      <c r="F111" s="4"/>
      <c r="G111" s="4"/>
      <c r="H111" s="4"/>
      <c r="I111" s="4"/>
      <c r="J111" s="11">
        <v>7.4</v>
      </c>
      <c r="K111" s="12">
        <v>35.700000000000003</v>
      </c>
      <c r="L111" s="12">
        <v>27.3</v>
      </c>
      <c r="M111" s="51">
        <v>16</v>
      </c>
      <c r="N111" s="13">
        <v>13.6</v>
      </c>
      <c r="O111" s="11">
        <f t="shared" ref="O111:O116" si="31">+J111+K111</f>
        <v>43.1</v>
      </c>
      <c r="P111" s="13">
        <f t="shared" ref="P111:P116" si="32">+L111+M111</f>
        <v>43.3</v>
      </c>
      <c r="Q111" s="26">
        <f t="shared" si="30"/>
        <v>63</v>
      </c>
      <c r="R111" s="7">
        <f t="shared" ref="R111:R116" si="33">+O111+P111+N111</f>
        <v>100</v>
      </c>
    </row>
    <row r="112" spans="3:18">
      <c r="C112" s="3" t="s">
        <v>21</v>
      </c>
      <c r="D112" s="4"/>
      <c r="E112" s="4"/>
      <c r="F112" s="4"/>
      <c r="G112" s="4"/>
      <c r="H112" s="4"/>
      <c r="I112" s="4"/>
      <c r="J112" s="11">
        <v>18.899999999999999</v>
      </c>
      <c r="K112" s="12">
        <v>38.11</v>
      </c>
      <c r="L112" s="12">
        <v>18.600000000000001</v>
      </c>
      <c r="M112" s="51">
        <v>12</v>
      </c>
      <c r="N112" s="13">
        <v>12.4</v>
      </c>
      <c r="O112" s="11">
        <f t="shared" si="31"/>
        <v>57.01</v>
      </c>
      <c r="P112" s="13">
        <f t="shared" si="32"/>
        <v>30.6</v>
      </c>
      <c r="Q112" s="26">
        <f t="shared" si="30"/>
        <v>56.71</v>
      </c>
      <c r="R112" s="7">
        <f t="shared" si="33"/>
        <v>100.01</v>
      </c>
    </row>
    <row r="113" spans="2:18">
      <c r="C113" s="3" t="s">
        <v>22</v>
      </c>
      <c r="D113" s="4"/>
      <c r="E113" s="4"/>
      <c r="F113" s="4"/>
      <c r="G113" s="4"/>
      <c r="H113" s="4"/>
      <c r="I113" s="4"/>
      <c r="J113" s="11">
        <v>16.5</v>
      </c>
      <c r="K113" s="12">
        <v>43</v>
      </c>
      <c r="L113" s="12">
        <v>15.8</v>
      </c>
      <c r="M113" s="51">
        <v>10.5</v>
      </c>
      <c r="N113" s="13">
        <v>14.2</v>
      </c>
      <c r="O113" s="11">
        <f t="shared" si="31"/>
        <v>59.5</v>
      </c>
      <c r="P113" s="13">
        <f t="shared" si="32"/>
        <v>26.3</v>
      </c>
      <c r="Q113" s="26">
        <f t="shared" si="30"/>
        <v>58.8</v>
      </c>
      <c r="R113" s="7">
        <f t="shared" si="33"/>
        <v>100</v>
      </c>
    </row>
    <row r="114" spans="2:18">
      <c r="C114" s="3" t="s">
        <v>23</v>
      </c>
      <c r="D114" s="4"/>
      <c r="E114" s="4"/>
      <c r="F114" s="4"/>
      <c r="G114" s="4"/>
      <c r="H114" s="4"/>
      <c r="I114" s="4"/>
      <c r="J114" s="11">
        <v>15.2</v>
      </c>
      <c r="K114" s="12">
        <v>51.2</v>
      </c>
      <c r="L114" s="12">
        <v>22</v>
      </c>
      <c r="M114" s="51">
        <v>5.9</v>
      </c>
      <c r="N114" s="13">
        <v>5.8</v>
      </c>
      <c r="O114" s="11">
        <f t="shared" si="31"/>
        <v>66.400000000000006</v>
      </c>
      <c r="P114" s="13">
        <f t="shared" si="32"/>
        <v>27.9</v>
      </c>
      <c r="Q114" s="26">
        <f t="shared" si="30"/>
        <v>73.2</v>
      </c>
      <c r="R114" s="7">
        <f t="shared" si="33"/>
        <v>100.10000000000001</v>
      </c>
    </row>
    <row r="115" spans="2:18">
      <c r="C115" s="3" t="s">
        <v>24</v>
      </c>
      <c r="D115" s="4"/>
      <c r="E115" s="4"/>
      <c r="F115" s="4"/>
      <c r="G115" s="4"/>
      <c r="H115" s="4"/>
      <c r="I115" s="4"/>
      <c r="J115" s="11">
        <v>4.8</v>
      </c>
      <c r="K115" s="12">
        <v>31.2</v>
      </c>
      <c r="L115" s="12">
        <v>39.200000000000003</v>
      </c>
      <c r="M115" s="51">
        <v>16.600000000000001</v>
      </c>
      <c r="N115" s="13">
        <v>8.3000000000000007</v>
      </c>
      <c r="O115" s="11">
        <f t="shared" si="31"/>
        <v>36</v>
      </c>
      <c r="P115" s="13">
        <f t="shared" si="32"/>
        <v>55.800000000000004</v>
      </c>
      <c r="Q115" s="26">
        <f t="shared" si="30"/>
        <v>70.400000000000006</v>
      </c>
      <c r="R115" s="7">
        <f t="shared" si="33"/>
        <v>100.10000000000001</v>
      </c>
    </row>
    <row r="116" spans="2:18">
      <c r="C116" s="5" t="s">
        <v>25</v>
      </c>
      <c r="D116" s="6"/>
      <c r="E116" s="6"/>
      <c r="F116" s="6"/>
      <c r="G116" s="6"/>
      <c r="H116" s="6"/>
      <c r="I116" s="6"/>
      <c r="J116" s="14">
        <v>20.399999999999999</v>
      </c>
      <c r="K116" s="15">
        <v>47.4</v>
      </c>
      <c r="L116" s="15">
        <v>18.100000000000001</v>
      </c>
      <c r="M116" s="52">
        <v>6.1</v>
      </c>
      <c r="N116" s="16">
        <v>8</v>
      </c>
      <c r="O116" s="14">
        <f t="shared" si="31"/>
        <v>67.8</v>
      </c>
      <c r="P116" s="16">
        <f t="shared" si="32"/>
        <v>24.200000000000003</v>
      </c>
      <c r="Q116" s="27">
        <f t="shared" si="30"/>
        <v>65.5</v>
      </c>
      <c r="R116" s="7">
        <f t="shared" si="33"/>
        <v>100</v>
      </c>
    </row>
    <row r="118" spans="2:18" ht="13.15" customHeight="1">
      <c r="C118" s="74" t="s">
        <v>212</v>
      </c>
      <c r="D118" s="75"/>
      <c r="E118" s="75"/>
      <c r="F118" s="75"/>
      <c r="G118" s="75"/>
      <c r="H118" s="75"/>
      <c r="I118" s="76"/>
      <c r="J118" s="80" t="s">
        <v>213</v>
      </c>
      <c r="K118" s="72" t="s">
        <v>214</v>
      </c>
      <c r="L118" s="72" t="s">
        <v>215</v>
      </c>
      <c r="M118" s="82" t="s">
        <v>216</v>
      </c>
      <c r="N118" s="105" t="s">
        <v>217</v>
      </c>
      <c r="O118" s="84" t="s">
        <v>121</v>
      </c>
      <c r="P118" s="80" t="s">
        <v>218</v>
      </c>
      <c r="Q118" s="70" t="s">
        <v>219</v>
      </c>
      <c r="R118" s="7"/>
    </row>
    <row r="119" spans="2:18">
      <c r="C119" s="77"/>
      <c r="D119" s="78"/>
      <c r="E119" s="78"/>
      <c r="F119" s="78"/>
      <c r="G119" s="78"/>
      <c r="H119" s="78"/>
      <c r="I119" s="79"/>
      <c r="J119" s="81"/>
      <c r="K119" s="73"/>
      <c r="L119" s="73"/>
      <c r="M119" s="83"/>
      <c r="N119" s="106"/>
      <c r="O119" s="85"/>
      <c r="P119" s="81"/>
      <c r="Q119" s="71"/>
      <c r="R119" s="7"/>
    </row>
    <row r="120" spans="2:18">
      <c r="C120" s="1" t="s">
        <v>19</v>
      </c>
      <c r="D120" s="2"/>
      <c r="E120" s="2"/>
      <c r="F120" s="2"/>
      <c r="G120" s="2"/>
      <c r="H120" s="2"/>
      <c r="I120" s="2"/>
      <c r="J120" s="8">
        <v>7.4</v>
      </c>
      <c r="K120" s="9">
        <v>25.3</v>
      </c>
      <c r="L120" s="9">
        <v>34</v>
      </c>
      <c r="M120" s="50">
        <v>6.6</v>
      </c>
      <c r="N120" s="50">
        <v>17.2</v>
      </c>
      <c r="O120" s="10">
        <v>9.6</v>
      </c>
      <c r="P120" s="8">
        <f>+K120+L120</f>
        <v>59.3</v>
      </c>
      <c r="Q120" s="10">
        <f>+J120+M120+N120+O120</f>
        <v>40.799999999999997</v>
      </c>
      <c r="R120" s="7">
        <f>SUM(J120:O120)</f>
        <v>100.1</v>
      </c>
    </row>
    <row r="121" spans="2:18">
      <c r="C121" s="3" t="s">
        <v>20</v>
      </c>
      <c r="D121" s="4"/>
      <c r="E121" s="4"/>
      <c r="F121" s="4"/>
      <c r="G121" s="4"/>
      <c r="H121" s="4"/>
      <c r="I121" s="4"/>
      <c r="J121" s="11">
        <v>42.6</v>
      </c>
      <c r="K121" s="12">
        <v>18</v>
      </c>
      <c r="L121" s="12">
        <v>20.3</v>
      </c>
      <c r="M121" s="51">
        <v>8.1999999999999993</v>
      </c>
      <c r="N121" s="51">
        <v>7.5</v>
      </c>
      <c r="O121" s="13">
        <v>3.4</v>
      </c>
      <c r="P121" s="11">
        <f t="shared" ref="P121:P126" si="34">+K121+L121</f>
        <v>38.299999999999997</v>
      </c>
      <c r="Q121" s="13">
        <f t="shared" ref="Q121:Q126" si="35">+J121+M121+N121+O121</f>
        <v>61.699999999999996</v>
      </c>
      <c r="R121" s="7">
        <f t="shared" ref="R121:R126" si="36">SUM(J121:O121)</f>
        <v>100.00000000000001</v>
      </c>
    </row>
    <row r="122" spans="2:18">
      <c r="C122" s="3" t="s">
        <v>21</v>
      </c>
      <c r="D122" s="4"/>
      <c r="E122" s="4"/>
      <c r="F122" s="4"/>
      <c r="G122" s="4"/>
      <c r="H122" s="4"/>
      <c r="I122" s="4"/>
      <c r="J122" s="11">
        <v>20.8</v>
      </c>
      <c r="K122" s="12">
        <v>13.6</v>
      </c>
      <c r="L122" s="12">
        <v>35.5</v>
      </c>
      <c r="M122" s="51">
        <v>9.9</v>
      </c>
      <c r="N122" s="51">
        <v>8.6</v>
      </c>
      <c r="O122" s="13">
        <v>11.6</v>
      </c>
      <c r="P122" s="11">
        <f t="shared" si="34"/>
        <v>49.1</v>
      </c>
      <c r="Q122" s="13">
        <f t="shared" si="35"/>
        <v>50.900000000000006</v>
      </c>
      <c r="R122" s="7">
        <f t="shared" si="36"/>
        <v>100</v>
      </c>
    </row>
    <row r="123" spans="2:18">
      <c r="C123" s="3" t="s">
        <v>22</v>
      </c>
      <c r="D123" s="4"/>
      <c r="E123" s="4"/>
      <c r="F123" s="4"/>
      <c r="G123" s="4"/>
      <c r="H123" s="4"/>
      <c r="I123" s="4"/>
      <c r="J123" s="11">
        <v>20.3</v>
      </c>
      <c r="K123" s="12">
        <v>17.3</v>
      </c>
      <c r="L123" s="12">
        <v>29.3</v>
      </c>
      <c r="M123" s="51">
        <v>13.1</v>
      </c>
      <c r="N123" s="51">
        <v>8.3000000000000007</v>
      </c>
      <c r="O123" s="13">
        <v>11.6</v>
      </c>
      <c r="P123" s="11">
        <f t="shared" si="34"/>
        <v>46.6</v>
      </c>
      <c r="Q123" s="13">
        <f t="shared" si="35"/>
        <v>53.300000000000004</v>
      </c>
      <c r="R123" s="7">
        <f t="shared" si="36"/>
        <v>99.899999999999991</v>
      </c>
    </row>
    <row r="124" spans="2:18">
      <c r="C124" s="3" t="s">
        <v>23</v>
      </c>
      <c r="D124" s="4"/>
      <c r="E124" s="4"/>
      <c r="F124" s="4"/>
      <c r="G124" s="4"/>
      <c r="H124" s="4"/>
      <c r="I124" s="4"/>
      <c r="J124" s="11">
        <v>12.5</v>
      </c>
      <c r="K124" s="12">
        <v>17.399999999999999</v>
      </c>
      <c r="L124" s="12">
        <v>46.6</v>
      </c>
      <c r="M124" s="51">
        <v>12</v>
      </c>
      <c r="N124" s="51">
        <v>7.7</v>
      </c>
      <c r="O124" s="13">
        <v>3.8</v>
      </c>
      <c r="P124" s="11">
        <f t="shared" si="34"/>
        <v>64</v>
      </c>
      <c r="Q124" s="13">
        <f t="shared" si="35"/>
        <v>36</v>
      </c>
      <c r="R124" s="7">
        <f t="shared" si="36"/>
        <v>100</v>
      </c>
    </row>
    <row r="125" spans="2:18">
      <c r="C125" s="3" t="s">
        <v>24</v>
      </c>
      <c r="D125" s="4"/>
      <c r="E125" s="4"/>
      <c r="F125" s="4"/>
      <c r="G125" s="4"/>
      <c r="H125" s="4"/>
      <c r="I125" s="4"/>
      <c r="J125" s="11">
        <v>16.7</v>
      </c>
      <c r="K125" s="12">
        <v>12.7</v>
      </c>
      <c r="L125" s="12">
        <v>38.4</v>
      </c>
      <c r="M125" s="51">
        <v>6.7</v>
      </c>
      <c r="N125" s="51">
        <v>17.600000000000001</v>
      </c>
      <c r="O125" s="13">
        <v>8</v>
      </c>
      <c r="P125" s="11">
        <f t="shared" si="34"/>
        <v>51.099999999999994</v>
      </c>
      <c r="Q125" s="13">
        <f t="shared" si="35"/>
        <v>49</v>
      </c>
      <c r="R125" s="7">
        <f t="shared" si="36"/>
        <v>100.1</v>
      </c>
    </row>
    <row r="126" spans="2:18">
      <c r="C126" s="5" t="s">
        <v>25</v>
      </c>
      <c r="D126" s="6"/>
      <c r="E126" s="6"/>
      <c r="F126" s="6"/>
      <c r="G126" s="6"/>
      <c r="H126" s="6"/>
      <c r="I126" s="6"/>
      <c r="J126" s="14">
        <v>15</v>
      </c>
      <c r="K126" s="15">
        <v>23.8</v>
      </c>
      <c r="L126" s="15">
        <v>36</v>
      </c>
      <c r="M126" s="52">
        <v>10.6</v>
      </c>
      <c r="N126" s="52">
        <v>5.3</v>
      </c>
      <c r="O126" s="16">
        <v>9.4</v>
      </c>
      <c r="P126" s="14">
        <f t="shared" si="34"/>
        <v>59.8</v>
      </c>
      <c r="Q126" s="16">
        <f t="shared" si="35"/>
        <v>40.300000000000004</v>
      </c>
      <c r="R126" s="7">
        <f t="shared" si="36"/>
        <v>100.1</v>
      </c>
    </row>
    <row r="128" spans="2:18">
      <c r="B128" t="s">
        <v>221</v>
      </c>
    </row>
    <row r="129" spans="2:18">
      <c r="B129" t="s">
        <v>222</v>
      </c>
    </row>
    <row r="131" spans="2:18" ht="13.15" customHeight="1">
      <c r="C131" s="74" t="s">
        <v>223</v>
      </c>
      <c r="D131" s="75"/>
      <c r="E131" s="75"/>
      <c r="F131" s="75"/>
      <c r="G131" s="75"/>
      <c r="H131" s="75"/>
      <c r="I131" s="76"/>
      <c r="J131" s="80" t="s">
        <v>224</v>
      </c>
      <c r="K131" s="72" t="s">
        <v>225</v>
      </c>
      <c r="L131" s="72" t="s">
        <v>226</v>
      </c>
      <c r="M131" s="82" t="s">
        <v>227</v>
      </c>
      <c r="N131" s="84" t="s">
        <v>121</v>
      </c>
      <c r="O131" s="80" t="s">
        <v>228</v>
      </c>
      <c r="P131" s="70" t="s">
        <v>76</v>
      </c>
      <c r="Q131" s="23" t="s">
        <v>31</v>
      </c>
      <c r="R131" s="7"/>
    </row>
    <row r="132" spans="2:18">
      <c r="C132" s="77"/>
      <c r="D132" s="78"/>
      <c r="E132" s="78"/>
      <c r="F132" s="78"/>
      <c r="G132" s="78"/>
      <c r="H132" s="78"/>
      <c r="I132" s="79"/>
      <c r="J132" s="81"/>
      <c r="K132" s="73"/>
      <c r="L132" s="73"/>
      <c r="M132" s="83"/>
      <c r="N132" s="85"/>
      <c r="O132" s="81"/>
      <c r="P132" s="71"/>
      <c r="Q132" s="24" t="s">
        <v>32</v>
      </c>
      <c r="R132" s="7"/>
    </row>
    <row r="133" spans="2:18">
      <c r="C133" s="1" t="s">
        <v>19</v>
      </c>
      <c r="D133" s="2"/>
      <c r="E133" s="2"/>
      <c r="F133" s="2"/>
      <c r="G133" s="2"/>
      <c r="H133" s="2"/>
      <c r="I133" s="2"/>
      <c r="J133" s="8">
        <v>1.4</v>
      </c>
      <c r="K133" s="9">
        <v>22.9</v>
      </c>
      <c r="L133" s="9">
        <v>38.6</v>
      </c>
      <c r="M133" s="50">
        <v>20.100000000000001</v>
      </c>
      <c r="N133" s="10">
        <v>16.899999999999999</v>
      </c>
      <c r="O133" s="8">
        <f>+J133+K133</f>
        <v>24.299999999999997</v>
      </c>
      <c r="P133" s="10">
        <f>+L133+M133</f>
        <v>58.7</v>
      </c>
      <c r="Q133" s="25">
        <f t="shared" ref="Q133:Q139" si="37">+K133+L133</f>
        <v>61.5</v>
      </c>
      <c r="R133" s="7">
        <f>+O133+P133+N133</f>
        <v>99.9</v>
      </c>
    </row>
    <row r="134" spans="2:18">
      <c r="C134" s="3" t="s">
        <v>20</v>
      </c>
      <c r="D134" s="4"/>
      <c r="E134" s="4"/>
      <c r="F134" s="4"/>
      <c r="G134" s="4"/>
      <c r="H134" s="4"/>
      <c r="I134" s="4"/>
      <c r="J134" s="11">
        <v>5.2</v>
      </c>
      <c r="K134" s="12">
        <v>28.9</v>
      </c>
      <c r="L134" s="12">
        <v>48.9</v>
      </c>
      <c r="M134" s="51">
        <v>9.9</v>
      </c>
      <c r="N134" s="13">
        <v>7</v>
      </c>
      <c r="O134" s="11">
        <f t="shared" ref="O134:O139" si="38">+J134+K134</f>
        <v>34.1</v>
      </c>
      <c r="P134" s="13">
        <f t="shared" ref="P134:P139" si="39">+L134+M134</f>
        <v>58.8</v>
      </c>
      <c r="Q134" s="26">
        <f t="shared" si="37"/>
        <v>77.8</v>
      </c>
      <c r="R134" s="7">
        <f t="shared" ref="R134:R139" si="40">+O134+P134+N134</f>
        <v>99.9</v>
      </c>
    </row>
    <row r="135" spans="2:18">
      <c r="C135" s="3" t="s">
        <v>21</v>
      </c>
      <c r="D135" s="4"/>
      <c r="E135" s="4"/>
      <c r="F135" s="4"/>
      <c r="G135" s="4"/>
      <c r="H135" s="4"/>
      <c r="I135" s="4"/>
      <c r="J135" s="11">
        <v>11.9</v>
      </c>
      <c r="K135" s="12">
        <v>37.5</v>
      </c>
      <c r="L135" s="12">
        <v>26.8</v>
      </c>
      <c r="M135" s="51">
        <v>9.6999999999999993</v>
      </c>
      <c r="N135" s="13">
        <v>14.1</v>
      </c>
      <c r="O135" s="11">
        <f t="shared" si="38"/>
        <v>49.4</v>
      </c>
      <c r="P135" s="13">
        <f t="shared" si="39"/>
        <v>36.5</v>
      </c>
      <c r="Q135" s="26">
        <f t="shared" si="37"/>
        <v>64.3</v>
      </c>
      <c r="R135" s="7">
        <f t="shared" si="40"/>
        <v>100</v>
      </c>
    </row>
    <row r="136" spans="2:18">
      <c r="C136" s="3" t="s">
        <v>22</v>
      </c>
      <c r="D136" s="4"/>
      <c r="E136" s="4"/>
      <c r="F136" s="4"/>
      <c r="G136" s="4"/>
      <c r="H136" s="4"/>
      <c r="I136" s="4"/>
      <c r="J136" s="11">
        <v>16.7</v>
      </c>
      <c r="K136" s="12">
        <v>39.799999999999997</v>
      </c>
      <c r="L136" s="12">
        <v>21.2</v>
      </c>
      <c r="M136" s="51">
        <v>3.6</v>
      </c>
      <c r="N136" s="13">
        <v>18.7</v>
      </c>
      <c r="O136" s="11">
        <f t="shared" si="38"/>
        <v>56.5</v>
      </c>
      <c r="P136" s="13">
        <f t="shared" si="39"/>
        <v>24.8</v>
      </c>
      <c r="Q136" s="26">
        <f t="shared" si="37"/>
        <v>61</v>
      </c>
      <c r="R136" s="7">
        <f t="shared" si="40"/>
        <v>100</v>
      </c>
    </row>
    <row r="137" spans="2:18">
      <c r="C137" s="3" t="s">
        <v>23</v>
      </c>
      <c r="D137" s="4"/>
      <c r="E137" s="4"/>
      <c r="F137" s="4"/>
      <c r="G137" s="4"/>
      <c r="H137" s="4"/>
      <c r="I137" s="4"/>
      <c r="J137" s="11">
        <v>13.5</v>
      </c>
      <c r="K137" s="12">
        <v>56.1</v>
      </c>
      <c r="L137" s="12">
        <v>18.899999999999999</v>
      </c>
      <c r="M137" s="51">
        <v>2.9</v>
      </c>
      <c r="N137" s="13">
        <v>8.6</v>
      </c>
      <c r="O137" s="11">
        <f t="shared" si="38"/>
        <v>69.599999999999994</v>
      </c>
      <c r="P137" s="13">
        <f t="shared" si="39"/>
        <v>21.799999999999997</v>
      </c>
      <c r="Q137" s="26">
        <f t="shared" si="37"/>
        <v>75</v>
      </c>
      <c r="R137" s="7">
        <f t="shared" si="40"/>
        <v>99.999999999999986</v>
      </c>
    </row>
    <row r="138" spans="2:18">
      <c r="C138" s="3" t="s">
        <v>24</v>
      </c>
      <c r="D138" s="4"/>
      <c r="E138" s="4"/>
      <c r="F138" s="4"/>
      <c r="G138" s="4"/>
      <c r="H138" s="4"/>
      <c r="I138" s="4"/>
      <c r="J138" s="11">
        <v>4.5999999999999996</v>
      </c>
      <c r="K138" s="12">
        <v>31.3</v>
      </c>
      <c r="L138" s="12">
        <v>31.4</v>
      </c>
      <c r="M138" s="51">
        <v>10.9</v>
      </c>
      <c r="N138" s="13">
        <v>21.8</v>
      </c>
      <c r="O138" s="11">
        <f t="shared" si="38"/>
        <v>35.9</v>
      </c>
      <c r="P138" s="13">
        <f t="shared" si="39"/>
        <v>42.3</v>
      </c>
      <c r="Q138" s="26">
        <f t="shared" si="37"/>
        <v>62.7</v>
      </c>
      <c r="R138" s="7">
        <f t="shared" si="40"/>
        <v>99.999999999999986</v>
      </c>
    </row>
    <row r="139" spans="2:18">
      <c r="C139" s="5" t="s">
        <v>25</v>
      </c>
      <c r="D139" s="6"/>
      <c r="E139" s="6"/>
      <c r="F139" s="6"/>
      <c r="G139" s="6"/>
      <c r="H139" s="6"/>
      <c r="I139" s="6"/>
      <c r="J139" s="14">
        <v>14.1</v>
      </c>
      <c r="K139" s="15">
        <v>46.8</v>
      </c>
      <c r="L139" s="15">
        <v>16.600000000000001</v>
      </c>
      <c r="M139" s="52">
        <v>4</v>
      </c>
      <c r="N139" s="16">
        <v>18.399999999999999</v>
      </c>
      <c r="O139" s="14">
        <f t="shared" si="38"/>
        <v>60.9</v>
      </c>
      <c r="P139" s="16">
        <f t="shared" si="39"/>
        <v>20.6</v>
      </c>
      <c r="Q139" s="27">
        <f t="shared" si="37"/>
        <v>63.4</v>
      </c>
      <c r="R139" s="7">
        <f t="shared" si="40"/>
        <v>99.9</v>
      </c>
    </row>
  </sheetData>
  <mergeCells count="89">
    <mergeCell ref="C19:I20"/>
    <mergeCell ref="J19:J20"/>
    <mergeCell ref="K19:K20"/>
    <mergeCell ref="L19:L20"/>
    <mergeCell ref="C9:I10"/>
    <mergeCell ref="J9:J10"/>
    <mergeCell ref="K9:K10"/>
    <mergeCell ref="O32:O33"/>
    <mergeCell ref="C45:I46"/>
    <mergeCell ref="J45:J46"/>
    <mergeCell ref="K45:K46"/>
    <mergeCell ref="L45:L46"/>
    <mergeCell ref="M45:M46"/>
    <mergeCell ref="N45:N46"/>
    <mergeCell ref="O45:O46"/>
    <mergeCell ref="C32:I33"/>
    <mergeCell ref="J32:J33"/>
    <mergeCell ref="K32:K33"/>
    <mergeCell ref="L32:L33"/>
    <mergeCell ref="M32:M33"/>
    <mergeCell ref="N32:N33"/>
    <mergeCell ref="O55:O56"/>
    <mergeCell ref="C65:I66"/>
    <mergeCell ref="J65:J66"/>
    <mergeCell ref="K65:K66"/>
    <mergeCell ref="L65:L66"/>
    <mergeCell ref="M65:M66"/>
    <mergeCell ref="N65:N66"/>
    <mergeCell ref="O65:O66"/>
    <mergeCell ref="C55:I56"/>
    <mergeCell ref="J55:J56"/>
    <mergeCell ref="K55:K56"/>
    <mergeCell ref="L55:L56"/>
    <mergeCell ref="M55:M56"/>
    <mergeCell ref="N55:N56"/>
    <mergeCell ref="O75:O76"/>
    <mergeCell ref="C85:I86"/>
    <mergeCell ref="J85:J86"/>
    <mergeCell ref="K85:K86"/>
    <mergeCell ref="L85:L86"/>
    <mergeCell ref="M85:M86"/>
    <mergeCell ref="N85:N86"/>
    <mergeCell ref="O85:O86"/>
    <mergeCell ref="C75:I76"/>
    <mergeCell ref="J75:J76"/>
    <mergeCell ref="K75:K76"/>
    <mergeCell ref="L75:L76"/>
    <mergeCell ref="M75:M76"/>
    <mergeCell ref="N75:N76"/>
    <mergeCell ref="O98:O99"/>
    <mergeCell ref="C108:I109"/>
    <mergeCell ref="J108:J109"/>
    <mergeCell ref="K108:K109"/>
    <mergeCell ref="L108:L109"/>
    <mergeCell ref="M108:M109"/>
    <mergeCell ref="N108:N109"/>
    <mergeCell ref="O108:O109"/>
    <mergeCell ref="C98:I99"/>
    <mergeCell ref="J98:J99"/>
    <mergeCell ref="K98:K99"/>
    <mergeCell ref="L98:L99"/>
    <mergeCell ref="M98:M99"/>
    <mergeCell ref="N98:N99"/>
    <mergeCell ref="C118:I119"/>
    <mergeCell ref="J118:J119"/>
    <mergeCell ref="K118:K119"/>
    <mergeCell ref="L118:L119"/>
    <mergeCell ref="M118:M119"/>
    <mergeCell ref="C131:I132"/>
    <mergeCell ref="J131:J132"/>
    <mergeCell ref="K131:K132"/>
    <mergeCell ref="L131:L132"/>
    <mergeCell ref="M131:M132"/>
    <mergeCell ref="Q118:Q119"/>
    <mergeCell ref="N118:N119"/>
    <mergeCell ref="O131:O132"/>
    <mergeCell ref="P131:P132"/>
    <mergeCell ref="L9:L10"/>
    <mergeCell ref="P32:P33"/>
    <mergeCell ref="P45:P46"/>
    <mergeCell ref="P55:P56"/>
    <mergeCell ref="P65:P66"/>
    <mergeCell ref="P75:P76"/>
    <mergeCell ref="P85:P86"/>
    <mergeCell ref="P98:P99"/>
    <mergeCell ref="P108:P109"/>
    <mergeCell ref="P118:P119"/>
    <mergeCell ref="N131:N132"/>
    <mergeCell ref="O118:O119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T72"/>
  <sheetViews>
    <sheetView workbookViewId="0">
      <selection activeCell="R31" sqref="R31"/>
    </sheetView>
  </sheetViews>
  <sheetFormatPr defaultRowHeight="13.5"/>
  <cols>
    <col min="2" max="11" width="3.5" customWidth="1"/>
    <col min="12" max="18" width="9.875" style="7" customWidth="1"/>
    <col min="19" max="19" width="8.875" style="7"/>
  </cols>
  <sheetData>
    <row r="2" spans="2:20">
      <c r="B2" t="s">
        <v>0</v>
      </c>
    </row>
    <row r="4" spans="2:20">
      <c r="B4" t="s">
        <v>229</v>
      </c>
    </row>
    <row r="5" spans="2:20">
      <c r="B5" t="s">
        <v>230</v>
      </c>
    </row>
    <row r="6" spans="2:20">
      <c r="B6" t="s">
        <v>231</v>
      </c>
    </row>
    <row r="8" spans="2:20">
      <c r="C8" s="74" t="s">
        <v>232</v>
      </c>
      <c r="D8" s="75"/>
      <c r="E8" s="75"/>
      <c r="F8" s="75"/>
      <c r="G8" s="75"/>
      <c r="H8" s="75"/>
      <c r="I8" s="75"/>
      <c r="J8" s="75"/>
      <c r="K8" s="76"/>
      <c r="L8" s="80" t="s">
        <v>233</v>
      </c>
      <c r="M8" s="72" t="s">
        <v>234</v>
      </c>
      <c r="N8" s="72" t="s">
        <v>235</v>
      </c>
      <c r="O8" s="82" t="s">
        <v>236</v>
      </c>
      <c r="P8" s="84" t="s">
        <v>121</v>
      </c>
      <c r="Q8" s="80" t="s">
        <v>237</v>
      </c>
      <c r="R8" s="70" t="s">
        <v>238</v>
      </c>
      <c r="S8" s="23" t="s">
        <v>31</v>
      </c>
      <c r="T8" s="7"/>
    </row>
    <row r="9" spans="2:20">
      <c r="C9" s="77"/>
      <c r="D9" s="78"/>
      <c r="E9" s="78"/>
      <c r="F9" s="78"/>
      <c r="G9" s="78"/>
      <c r="H9" s="78"/>
      <c r="I9" s="78"/>
      <c r="J9" s="78"/>
      <c r="K9" s="79"/>
      <c r="L9" s="81"/>
      <c r="M9" s="73"/>
      <c r="N9" s="73"/>
      <c r="O9" s="83"/>
      <c r="P9" s="85"/>
      <c r="Q9" s="81"/>
      <c r="R9" s="71"/>
      <c r="S9" s="24" t="s">
        <v>32</v>
      </c>
      <c r="T9" s="7"/>
    </row>
    <row r="10" spans="2:20">
      <c r="C10" s="1" t="s">
        <v>19</v>
      </c>
      <c r="D10" s="2"/>
      <c r="E10" s="2"/>
      <c r="F10" s="2"/>
      <c r="G10" s="2"/>
      <c r="H10" s="2"/>
      <c r="I10" s="2"/>
      <c r="J10" s="2"/>
      <c r="K10" s="2"/>
      <c r="L10" s="8">
        <v>22.5</v>
      </c>
      <c r="M10" s="9">
        <v>52.3</v>
      </c>
      <c r="N10" s="9">
        <v>14</v>
      </c>
      <c r="O10" s="50">
        <v>5.2</v>
      </c>
      <c r="P10" s="10">
        <v>6</v>
      </c>
      <c r="Q10" s="8">
        <f>+L10+M10</f>
        <v>74.8</v>
      </c>
      <c r="R10" s="10">
        <f>+N10+O10</f>
        <v>19.2</v>
      </c>
      <c r="S10" s="25">
        <f t="shared" ref="S10:S16" si="0">+M10+N10</f>
        <v>66.3</v>
      </c>
      <c r="T10" s="7">
        <f>+Q10+R10+P10</f>
        <v>100</v>
      </c>
    </row>
    <row r="11" spans="2:20">
      <c r="C11" s="3" t="s">
        <v>20</v>
      </c>
      <c r="D11" s="4"/>
      <c r="E11" s="4"/>
      <c r="F11" s="4"/>
      <c r="G11" s="4"/>
      <c r="H11" s="4"/>
      <c r="I11" s="4"/>
      <c r="J11" s="4"/>
      <c r="K11" s="4"/>
      <c r="L11" s="11">
        <v>26.3</v>
      </c>
      <c r="M11" s="12">
        <v>49.7</v>
      </c>
      <c r="N11" s="12">
        <v>13.7</v>
      </c>
      <c r="O11" s="51">
        <v>4.8</v>
      </c>
      <c r="P11" s="13">
        <v>5.5</v>
      </c>
      <c r="Q11" s="11">
        <f t="shared" ref="Q11:Q16" si="1">+L11+M11</f>
        <v>76</v>
      </c>
      <c r="R11" s="13">
        <f t="shared" ref="R11:R16" si="2">+N11+O11</f>
        <v>18.5</v>
      </c>
      <c r="S11" s="26">
        <f t="shared" si="0"/>
        <v>63.400000000000006</v>
      </c>
      <c r="T11" s="7">
        <f t="shared" ref="T11:T16" si="3">+Q11+R11+P11</f>
        <v>100</v>
      </c>
    </row>
    <row r="12" spans="2:20">
      <c r="C12" s="3" t="s">
        <v>21</v>
      </c>
      <c r="D12" s="4"/>
      <c r="E12" s="4"/>
      <c r="F12" s="4"/>
      <c r="G12" s="4"/>
      <c r="H12" s="4"/>
      <c r="I12" s="4"/>
      <c r="J12" s="4"/>
      <c r="K12" s="4"/>
      <c r="L12" s="11">
        <v>35.1</v>
      </c>
      <c r="M12" s="12">
        <v>43.8</v>
      </c>
      <c r="N12" s="12">
        <v>10.5</v>
      </c>
      <c r="O12" s="51">
        <v>4.5999999999999996</v>
      </c>
      <c r="P12" s="13">
        <v>5.9</v>
      </c>
      <c r="Q12" s="11">
        <f t="shared" si="1"/>
        <v>78.900000000000006</v>
      </c>
      <c r="R12" s="13">
        <f t="shared" si="2"/>
        <v>15.1</v>
      </c>
      <c r="S12" s="26">
        <f t="shared" si="0"/>
        <v>54.3</v>
      </c>
      <c r="T12" s="7">
        <f t="shared" si="3"/>
        <v>99.9</v>
      </c>
    </row>
    <row r="13" spans="2:20">
      <c r="C13" s="3" t="s">
        <v>22</v>
      </c>
      <c r="D13" s="4"/>
      <c r="E13" s="4"/>
      <c r="F13" s="4"/>
      <c r="G13" s="4"/>
      <c r="H13" s="4"/>
      <c r="I13" s="4"/>
      <c r="J13" s="4"/>
      <c r="K13" s="4"/>
      <c r="L13" s="11">
        <v>25.5</v>
      </c>
      <c r="M13" s="12">
        <v>48.7</v>
      </c>
      <c r="N13" s="12">
        <v>11.8</v>
      </c>
      <c r="O13" s="51">
        <v>4.2</v>
      </c>
      <c r="P13" s="13">
        <v>9.8000000000000007</v>
      </c>
      <c r="Q13" s="11">
        <f t="shared" si="1"/>
        <v>74.2</v>
      </c>
      <c r="R13" s="13">
        <f t="shared" si="2"/>
        <v>16</v>
      </c>
      <c r="S13" s="26">
        <f t="shared" si="0"/>
        <v>60.5</v>
      </c>
      <c r="T13" s="7">
        <f t="shared" si="3"/>
        <v>100</v>
      </c>
    </row>
    <row r="14" spans="2:20">
      <c r="C14" s="3" t="s">
        <v>23</v>
      </c>
      <c r="D14" s="4"/>
      <c r="E14" s="4"/>
      <c r="F14" s="4"/>
      <c r="G14" s="4"/>
      <c r="H14" s="4"/>
      <c r="I14" s="4"/>
      <c r="J14" s="4"/>
      <c r="K14" s="4"/>
      <c r="L14" s="11">
        <v>46.1</v>
      </c>
      <c r="M14" s="12">
        <v>36.799999999999997</v>
      </c>
      <c r="N14" s="12">
        <v>12.1</v>
      </c>
      <c r="O14" s="51">
        <v>3.2</v>
      </c>
      <c r="P14" s="13">
        <v>1.7</v>
      </c>
      <c r="Q14" s="11">
        <f t="shared" si="1"/>
        <v>82.9</v>
      </c>
      <c r="R14" s="13">
        <f t="shared" si="2"/>
        <v>15.3</v>
      </c>
      <c r="S14" s="26">
        <f t="shared" si="0"/>
        <v>48.9</v>
      </c>
      <c r="T14" s="7">
        <f t="shared" si="3"/>
        <v>99.9</v>
      </c>
    </row>
    <row r="15" spans="2:20">
      <c r="C15" s="3" t="s">
        <v>24</v>
      </c>
      <c r="D15" s="4"/>
      <c r="E15" s="4"/>
      <c r="F15" s="4"/>
      <c r="G15" s="4"/>
      <c r="H15" s="4"/>
      <c r="I15" s="4"/>
      <c r="J15" s="4"/>
      <c r="K15" s="4"/>
      <c r="L15" s="11">
        <v>12.5</v>
      </c>
      <c r="M15" s="12">
        <v>57.4</v>
      </c>
      <c r="N15" s="12">
        <v>16.899999999999999</v>
      </c>
      <c r="O15" s="51">
        <v>6.5</v>
      </c>
      <c r="P15" s="13">
        <v>6.8</v>
      </c>
      <c r="Q15" s="11">
        <f t="shared" si="1"/>
        <v>69.900000000000006</v>
      </c>
      <c r="R15" s="13">
        <f t="shared" si="2"/>
        <v>23.4</v>
      </c>
      <c r="S15" s="26">
        <f t="shared" si="0"/>
        <v>74.3</v>
      </c>
      <c r="T15" s="7">
        <f t="shared" si="3"/>
        <v>100.10000000000001</v>
      </c>
    </row>
    <row r="16" spans="2:20">
      <c r="C16" s="5" t="s">
        <v>25</v>
      </c>
      <c r="D16" s="6"/>
      <c r="E16" s="6"/>
      <c r="F16" s="6"/>
      <c r="G16" s="6"/>
      <c r="H16" s="6"/>
      <c r="I16" s="6"/>
      <c r="J16" s="6"/>
      <c r="K16" s="6"/>
      <c r="L16" s="14">
        <v>33.6</v>
      </c>
      <c r="M16" s="15">
        <v>40.799999999999997</v>
      </c>
      <c r="N16" s="15">
        <v>15.3</v>
      </c>
      <c r="O16" s="52">
        <v>5.4</v>
      </c>
      <c r="P16" s="16">
        <v>4.8</v>
      </c>
      <c r="Q16" s="14">
        <f t="shared" si="1"/>
        <v>74.400000000000006</v>
      </c>
      <c r="R16" s="16">
        <f t="shared" si="2"/>
        <v>20.700000000000003</v>
      </c>
      <c r="S16" s="27">
        <f t="shared" si="0"/>
        <v>56.099999999999994</v>
      </c>
      <c r="T16" s="7">
        <f t="shared" si="3"/>
        <v>99.9</v>
      </c>
    </row>
    <row r="18" spans="1:19">
      <c r="B18" t="s">
        <v>243</v>
      </c>
    </row>
    <row r="19" spans="1:19">
      <c r="C19" s="74" t="s">
        <v>242</v>
      </c>
      <c r="D19" s="75"/>
      <c r="E19" s="75"/>
      <c r="F19" s="75"/>
      <c r="G19" s="75"/>
      <c r="H19" s="75"/>
      <c r="I19" s="75"/>
      <c r="J19" s="75"/>
      <c r="K19" s="76"/>
      <c r="L19" s="80" t="s">
        <v>239</v>
      </c>
      <c r="M19" s="72" t="s">
        <v>240</v>
      </c>
      <c r="N19" s="109" t="s">
        <v>241</v>
      </c>
      <c r="O19" s="107" t="s">
        <v>121</v>
      </c>
      <c r="P19"/>
      <c r="Q19"/>
      <c r="R19"/>
      <c r="S19"/>
    </row>
    <row r="20" spans="1:19">
      <c r="C20" s="77"/>
      <c r="D20" s="78"/>
      <c r="E20" s="78"/>
      <c r="F20" s="78"/>
      <c r="G20" s="78"/>
      <c r="H20" s="78"/>
      <c r="I20" s="78"/>
      <c r="J20" s="78"/>
      <c r="K20" s="79"/>
      <c r="L20" s="81"/>
      <c r="M20" s="73"/>
      <c r="N20" s="110"/>
      <c r="O20" s="108"/>
      <c r="P20"/>
      <c r="Q20"/>
      <c r="R20"/>
      <c r="S20"/>
    </row>
    <row r="21" spans="1:19">
      <c r="A21" s="53">
        <f t="shared" ref="A21:A27" si="4">SUM(L21:O21)</f>
        <v>100</v>
      </c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8">
        <v>30.3</v>
      </c>
      <c r="M21" s="9">
        <v>26.9</v>
      </c>
      <c r="N21" s="47">
        <v>32.299999999999997</v>
      </c>
      <c r="O21" s="56">
        <v>10.5</v>
      </c>
      <c r="P21"/>
      <c r="Q21"/>
      <c r="R21"/>
      <c r="S21"/>
    </row>
    <row r="22" spans="1:19">
      <c r="A22" s="53">
        <f t="shared" si="4"/>
        <v>100.00000000000001</v>
      </c>
      <c r="C22" s="3" t="s">
        <v>20</v>
      </c>
      <c r="D22" s="4"/>
      <c r="E22" s="4"/>
      <c r="F22" s="4"/>
      <c r="G22" s="4"/>
      <c r="H22" s="4"/>
      <c r="I22" s="4"/>
      <c r="J22" s="4"/>
      <c r="K22" s="4"/>
      <c r="L22" s="11">
        <v>37.700000000000003</v>
      </c>
      <c r="M22" s="12">
        <v>30.1</v>
      </c>
      <c r="N22" s="48">
        <v>28.3</v>
      </c>
      <c r="O22" s="57">
        <v>3.9</v>
      </c>
      <c r="P22"/>
      <c r="Q22"/>
      <c r="R22"/>
      <c r="S22"/>
    </row>
    <row r="23" spans="1:19">
      <c r="A23" s="53">
        <f t="shared" si="4"/>
        <v>100</v>
      </c>
      <c r="C23" s="3" t="s">
        <v>21</v>
      </c>
      <c r="D23" s="4"/>
      <c r="E23" s="4"/>
      <c r="F23" s="4"/>
      <c r="G23" s="4"/>
      <c r="H23" s="4"/>
      <c r="I23" s="4"/>
      <c r="J23" s="4"/>
      <c r="K23" s="4"/>
      <c r="L23" s="11">
        <v>34.9</v>
      </c>
      <c r="M23" s="12">
        <v>32</v>
      </c>
      <c r="N23" s="48">
        <v>23.5</v>
      </c>
      <c r="O23" s="57">
        <v>9.6</v>
      </c>
      <c r="P23"/>
      <c r="Q23"/>
      <c r="R23"/>
      <c r="S23"/>
    </row>
    <row r="24" spans="1:19">
      <c r="A24" s="53">
        <f t="shared" si="4"/>
        <v>100</v>
      </c>
      <c r="C24" s="3" t="s">
        <v>22</v>
      </c>
      <c r="D24" s="4"/>
      <c r="E24" s="4"/>
      <c r="F24" s="4"/>
      <c r="G24" s="4"/>
      <c r="H24" s="4"/>
      <c r="I24" s="4"/>
      <c r="J24" s="4"/>
      <c r="K24" s="4"/>
      <c r="L24" s="11">
        <v>33</v>
      </c>
      <c r="M24" s="12">
        <v>30.8</v>
      </c>
      <c r="N24" s="48">
        <v>24.6</v>
      </c>
      <c r="O24" s="57">
        <v>11.6</v>
      </c>
      <c r="P24"/>
      <c r="Q24"/>
      <c r="R24"/>
      <c r="S24"/>
    </row>
    <row r="25" spans="1:19">
      <c r="A25" s="53">
        <f t="shared" si="4"/>
        <v>100.1</v>
      </c>
      <c r="C25" s="3" t="s">
        <v>23</v>
      </c>
      <c r="D25" s="4"/>
      <c r="E25" s="4"/>
      <c r="F25" s="4"/>
      <c r="G25" s="4"/>
      <c r="H25" s="4"/>
      <c r="I25" s="4"/>
      <c r="J25" s="4"/>
      <c r="K25" s="4"/>
      <c r="L25" s="11">
        <v>43.8</v>
      </c>
      <c r="M25" s="12">
        <v>30.5</v>
      </c>
      <c r="N25" s="48">
        <v>13.1</v>
      </c>
      <c r="O25" s="57">
        <v>12.7</v>
      </c>
      <c r="P25"/>
      <c r="Q25"/>
      <c r="R25"/>
      <c r="S25"/>
    </row>
    <row r="26" spans="1:19">
      <c r="A26" s="53">
        <f t="shared" si="4"/>
        <v>100</v>
      </c>
      <c r="C26" s="3" t="s">
        <v>24</v>
      </c>
      <c r="D26" s="4"/>
      <c r="E26" s="4"/>
      <c r="F26" s="4"/>
      <c r="G26" s="4"/>
      <c r="H26" s="4"/>
      <c r="I26" s="4"/>
      <c r="J26" s="4"/>
      <c r="K26" s="4"/>
      <c r="L26" s="11">
        <v>34</v>
      </c>
      <c r="M26" s="12">
        <v>27.8</v>
      </c>
      <c r="N26" s="48">
        <v>23.2</v>
      </c>
      <c r="O26" s="57">
        <v>15</v>
      </c>
      <c r="P26"/>
      <c r="Q26"/>
      <c r="R26"/>
      <c r="S26"/>
    </row>
    <row r="27" spans="1:19">
      <c r="A27" s="53">
        <f t="shared" si="4"/>
        <v>100.10000000000001</v>
      </c>
      <c r="C27" s="5" t="s">
        <v>25</v>
      </c>
      <c r="D27" s="6"/>
      <c r="E27" s="6"/>
      <c r="F27" s="6"/>
      <c r="G27" s="6"/>
      <c r="H27" s="6"/>
      <c r="I27" s="6"/>
      <c r="J27" s="6"/>
      <c r="K27" s="6"/>
      <c r="L27" s="14">
        <v>36.200000000000003</v>
      </c>
      <c r="M27" s="15">
        <v>34.700000000000003</v>
      </c>
      <c r="N27" s="49">
        <v>17.3</v>
      </c>
      <c r="O27" s="58">
        <v>11.9</v>
      </c>
      <c r="P27"/>
      <c r="Q27"/>
      <c r="R27"/>
      <c r="S27"/>
    </row>
    <row r="29" spans="1:19">
      <c r="B29" t="s">
        <v>244</v>
      </c>
    </row>
    <row r="30" spans="1:19">
      <c r="Q30"/>
      <c r="R30"/>
      <c r="S30"/>
    </row>
    <row r="31" spans="1:19" ht="13.15" customHeight="1">
      <c r="C31" s="74" t="s">
        <v>245</v>
      </c>
      <c r="D31" s="75"/>
      <c r="E31" s="75"/>
      <c r="F31" s="75"/>
      <c r="G31" s="75"/>
      <c r="H31" s="75"/>
      <c r="I31" s="75"/>
      <c r="J31" s="75"/>
      <c r="K31" s="76"/>
      <c r="L31" s="80" t="s">
        <v>92</v>
      </c>
      <c r="M31" s="72" t="s">
        <v>95</v>
      </c>
      <c r="N31" s="84" t="s">
        <v>121</v>
      </c>
      <c r="O31"/>
      <c r="P31"/>
      <c r="Q31"/>
      <c r="R31"/>
      <c r="S31"/>
    </row>
    <row r="32" spans="1:19">
      <c r="C32" s="77"/>
      <c r="D32" s="78"/>
      <c r="E32" s="78"/>
      <c r="F32" s="78"/>
      <c r="G32" s="78"/>
      <c r="H32" s="78"/>
      <c r="I32" s="78"/>
      <c r="J32" s="78"/>
      <c r="K32" s="79"/>
      <c r="L32" s="81"/>
      <c r="M32" s="73"/>
      <c r="N32" s="85"/>
      <c r="O32"/>
      <c r="P32"/>
      <c r="Q32"/>
      <c r="R32"/>
      <c r="S32"/>
    </row>
    <row r="33" spans="1:20">
      <c r="A33" s="54">
        <f>SUM(L33:N33)</f>
        <v>100</v>
      </c>
      <c r="C33" s="1" t="s">
        <v>19</v>
      </c>
      <c r="D33" s="2"/>
      <c r="E33" s="2"/>
      <c r="F33" s="2"/>
      <c r="G33" s="2"/>
      <c r="H33" s="2"/>
      <c r="I33" s="2"/>
      <c r="J33" s="2"/>
      <c r="K33" s="2"/>
      <c r="L33" s="8">
        <v>35.1</v>
      </c>
      <c r="M33" s="9">
        <v>41.9</v>
      </c>
      <c r="N33" s="10">
        <v>23</v>
      </c>
      <c r="O33"/>
      <c r="P33"/>
      <c r="Q33"/>
      <c r="R33"/>
      <c r="S33"/>
    </row>
    <row r="34" spans="1:20">
      <c r="A34" s="54">
        <f t="shared" ref="A34:A39" si="5">SUM(L34:N34)</f>
        <v>100</v>
      </c>
      <c r="C34" s="3" t="s">
        <v>20</v>
      </c>
      <c r="D34" s="4"/>
      <c r="E34" s="4"/>
      <c r="F34" s="4"/>
      <c r="G34" s="4"/>
      <c r="H34" s="4"/>
      <c r="I34" s="4"/>
      <c r="J34" s="4"/>
      <c r="K34" s="4"/>
      <c r="L34" s="11">
        <v>56.9</v>
      </c>
      <c r="M34" s="12">
        <v>28.1</v>
      </c>
      <c r="N34" s="13">
        <v>15</v>
      </c>
      <c r="O34"/>
      <c r="P34"/>
      <c r="Q34"/>
      <c r="R34"/>
      <c r="S34"/>
    </row>
    <row r="35" spans="1:20">
      <c r="A35" s="54">
        <f t="shared" si="5"/>
        <v>100</v>
      </c>
      <c r="C35" s="3" t="s">
        <v>21</v>
      </c>
      <c r="D35" s="4"/>
      <c r="E35" s="4"/>
      <c r="F35" s="4"/>
      <c r="G35" s="4"/>
      <c r="H35" s="4"/>
      <c r="I35" s="4"/>
      <c r="J35" s="4"/>
      <c r="K35" s="4"/>
      <c r="L35" s="11">
        <v>61.1</v>
      </c>
      <c r="M35" s="12">
        <v>26.4</v>
      </c>
      <c r="N35" s="13">
        <v>12.5</v>
      </c>
      <c r="O35"/>
      <c r="P35"/>
      <c r="Q35"/>
      <c r="R35"/>
      <c r="S35"/>
    </row>
    <row r="36" spans="1:20">
      <c r="A36" s="54">
        <f t="shared" si="5"/>
        <v>99.9</v>
      </c>
      <c r="C36" s="3" t="s">
        <v>22</v>
      </c>
      <c r="D36" s="4"/>
      <c r="E36" s="4"/>
      <c r="F36" s="4"/>
      <c r="G36" s="4"/>
      <c r="H36" s="4"/>
      <c r="I36" s="4"/>
      <c r="J36" s="4"/>
      <c r="K36" s="4"/>
      <c r="L36" s="11">
        <v>50.6</v>
      </c>
      <c r="M36" s="12">
        <v>29.2</v>
      </c>
      <c r="N36" s="13">
        <v>20.100000000000001</v>
      </c>
      <c r="O36"/>
      <c r="P36"/>
      <c r="Q36"/>
      <c r="R36"/>
      <c r="S36"/>
    </row>
    <row r="37" spans="1:20">
      <c r="A37" s="54">
        <f t="shared" si="5"/>
        <v>100</v>
      </c>
      <c r="C37" s="3" t="s">
        <v>23</v>
      </c>
      <c r="D37" s="4"/>
      <c r="E37" s="4"/>
      <c r="F37" s="4"/>
      <c r="G37" s="4"/>
      <c r="H37" s="4"/>
      <c r="I37" s="4"/>
      <c r="J37" s="4"/>
      <c r="K37" s="4"/>
      <c r="L37" s="11">
        <v>50.4</v>
      </c>
      <c r="M37" s="12">
        <v>28.6</v>
      </c>
      <c r="N37" s="13">
        <v>21</v>
      </c>
      <c r="O37"/>
      <c r="P37"/>
      <c r="Q37"/>
      <c r="R37"/>
      <c r="S37"/>
    </row>
    <row r="38" spans="1:20">
      <c r="A38" s="54">
        <f t="shared" si="5"/>
        <v>100</v>
      </c>
      <c r="C38" s="3" t="s">
        <v>24</v>
      </c>
      <c r="D38" s="4"/>
      <c r="E38" s="4"/>
      <c r="F38" s="4"/>
      <c r="G38" s="4"/>
      <c r="H38" s="4"/>
      <c r="I38" s="4"/>
      <c r="J38" s="4"/>
      <c r="K38" s="4"/>
      <c r="L38" s="11">
        <v>42.6</v>
      </c>
      <c r="M38" s="12">
        <v>38</v>
      </c>
      <c r="N38" s="13">
        <v>19.399999999999999</v>
      </c>
      <c r="O38"/>
      <c r="P38"/>
      <c r="Q38"/>
      <c r="R38"/>
      <c r="S38"/>
    </row>
    <row r="39" spans="1:20">
      <c r="A39" s="54">
        <f t="shared" si="5"/>
        <v>100</v>
      </c>
      <c r="C39" s="5" t="s">
        <v>25</v>
      </c>
      <c r="D39" s="6"/>
      <c r="E39" s="6"/>
      <c r="F39" s="6"/>
      <c r="G39" s="6"/>
      <c r="H39" s="6"/>
      <c r="I39" s="6"/>
      <c r="J39" s="6"/>
      <c r="K39" s="6"/>
      <c r="L39" s="14">
        <v>42.8</v>
      </c>
      <c r="M39" s="15">
        <v>29</v>
      </c>
      <c r="N39" s="16">
        <v>28.2</v>
      </c>
      <c r="O39"/>
      <c r="P39"/>
      <c r="Q39"/>
      <c r="R39"/>
      <c r="S39"/>
    </row>
    <row r="44" spans="1:20" ht="13.5" customHeight="1">
      <c r="C44" s="74"/>
      <c r="D44" s="75"/>
      <c r="E44" s="75"/>
      <c r="F44" s="75"/>
      <c r="G44" s="75"/>
      <c r="H44" s="75"/>
      <c r="I44" s="75"/>
      <c r="J44" s="75"/>
      <c r="K44" s="76"/>
      <c r="L44" s="80" t="s">
        <v>4</v>
      </c>
      <c r="M44" s="72" t="s">
        <v>5</v>
      </c>
      <c r="N44" s="72" t="s">
        <v>328</v>
      </c>
      <c r="O44" s="82" t="s">
        <v>6</v>
      </c>
      <c r="P44" s="84" t="s">
        <v>121</v>
      </c>
      <c r="Q44" s="80" t="s">
        <v>7</v>
      </c>
      <c r="R44" s="70" t="s">
        <v>8</v>
      </c>
      <c r="S44" s="23" t="s">
        <v>31</v>
      </c>
      <c r="T44" s="7"/>
    </row>
    <row r="45" spans="1:20">
      <c r="C45" s="77"/>
      <c r="D45" s="78"/>
      <c r="E45" s="78"/>
      <c r="F45" s="78"/>
      <c r="G45" s="78"/>
      <c r="H45" s="78"/>
      <c r="I45" s="78"/>
      <c r="J45" s="78"/>
      <c r="K45" s="79"/>
      <c r="L45" s="81"/>
      <c r="M45" s="73"/>
      <c r="N45" s="73"/>
      <c r="O45" s="83"/>
      <c r="P45" s="85"/>
      <c r="Q45" s="81"/>
      <c r="R45" s="71"/>
      <c r="S45" s="24" t="s">
        <v>32</v>
      </c>
      <c r="T45" s="7"/>
    </row>
    <row r="46" spans="1:20">
      <c r="C46" s="1" t="s">
        <v>19</v>
      </c>
      <c r="D46" s="2"/>
      <c r="E46" s="2"/>
      <c r="F46" s="2"/>
      <c r="G46" s="2"/>
      <c r="H46" s="2"/>
      <c r="I46" s="2"/>
      <c r="J46" s="2"/>
      <c r="K46" s="2"/>
      <c r="L46" s="8"/>
      <c r="M46" s="9"/>
      <c r="N46" s="9"/>
      <c r="O46" s="50"/>
      <c r="P46" s="10"/>
      <c r="Q46" s="8">
        <f>+L46+M46</f>
        <v>0</v>
      </c>
      <c r="R46" s="10">
        <f>+N46+O46</f>
        <v>0</v>
      </c>
      <c r="S46" s="25">
        <f t="shared" ref="S46:S52" si="6">+M46+N46</f>
        <v>0</v>
      </c>
      <c r="T46" s="7">
        <f>+Q46+R46+P46</f>
        <v>0</v>
      </c>
    </row>
    <row r="47" spans="1:20">
      <c r="C47" s="3" t="s">
        <v>20</v>
      </c>
      <c r="D47" s="4"/>
      <c r="E47" s="4"/>
      <c r="F47" s="4"/>
      <c r="G47" s="4"/>
      <c r="H47" s="4"/>
      <c r="I47" s="4"/>
      <c r="J47" s="4"/>
      <c r="K47" s="4"/>
      <c r="L47" s="11"/>
      <c r="M47" s="12"/>
      <c r="N47" s="12"/>
      <c r="O47" s="51"/>
      <c r="P47" s="13"/>
      <c r="Q47" s="11">
        <f t="shared" ref="Q47:Q52" si="7">+L47+M47</f>
        <v>0</v>
      </c>
      <c r="R47" s="13">
        <f t="shared" ref="R47:R52" si="8">+N47+O47</f>
        <v>0</v>
      </c>
      <c r="S47" s="26">
        <f t="shared" si="6"/>
        <v>0</v>
      </c>
      <c r="T47" s="7">
        <f t="shared" ref="T47:T52" si="9">+Q47+R47+P47</f>
        <v>0</v>
      </c>
    </row>
    <row r="48" spans="1:20">
      <c r="C48" s="3" t="s">
        <v>195</v>
      </c>
      <c r="D48" s="4"/>
      <c r="E48" s="4"/>
      <c r="F48" s="4"/>
      <c r="G48" s="4"/>
      <c r="H48" s="4"/>
      <c r="I48" s="4"/>
      <c r="J48" s="4"/>
      <c r="K48" s="4"/>
      <c r="L48" s="11"/>
      <c r="M48" s="12"/>
      <c r="N48" s="12"/>
      <c r="O48" s="51"/>
      <c r="P48" s="13"/>
      <c r="Q48" s="11">
        <f t="shared" si="7"/>
        <v>0</v>
      </c>
      <c r="R48" s="13">
        <f t="shared" si="8"/>
        <v>0</v>
      </c>
      <c r="S48" s="26">
        <f t="shared" si="6"/>
        <v>0</v>
      </c>
      <c r="T48" s="7">
        <f t="shared" si="9"/>
        <v>0</v>
      </c>
    </row>
    <row r="49" spans="3:20">
      <c r="C49" s="3" t="s">
        <v>22</v>
      </c>
      <c r="D49" s="4"/>
      <c r="E49" s="4"/>
      <c r="F49" s="4"/>
      <c r="G49" s="4"/>
      <c r="H49" s="4"/>
      <c r="I49" s="4"/>
      <c r="J49" s="4"/>
      <c r="K49" s="4"/>
      <c r="L49" s="11"/>
      <c r="M49" s="12"/>
      <c r="N49" s="12"/>
      <c r="O49" s="51"/>
      <c r="P49" s="13"/>
      <c r="Q49" s="11">
        <f t="shared" si="7"/>
        <v>0</v>
      </c>
      <c r="R49" s="13">
        <f t="shared" si="8"/>
        <v>0</v>
      </c>
      <c r="S49" s="26">
        <f t="shared" si="6"/>
        <v>0</v>
      </c>
      <c r="T49" s="7">
        <f t="shared" si="9"/>
        <v>0</v>
      </c>
    </row>
    <row r="50" spans="3:20">
      <c r="C50" s="3" t="s">
        <v>196</v>
      </c>
      <c r="D50" s="4"/>
      <c r="E50" s="4"/>
      <c r="F50" s="4"/>
      <c r="G50" s="4"/>
      <c r="H50" s="4"/>
      <c r="I50" s="4"/>
      <c r="J50" s="4"/>
      <c r="K50" s="4"/>
      <c r="L50" s="11"/>
      <c r="M50" s="12"/>
      <c r="N50" s="12"/>
      <c r="O50" s="51"/>
      <c r="P50" s="13"/>
      <c r="Q50" s="11">
        <f t="shared" si="7"/>
        <v>0</v>
      </c>
      <c r="R50" s="13">
        <f t="shared" si="8"/>
        <v>0</v>
      </c>
      <c r="S50" s="26">
        <f t="shared" si="6"/>
        <v>0</v>
      </c>
      <c r="T50" s="7">
        <f t="shared" si="9"/>
        <v>0</v>
      </c>
    </row>
    <row r="51" spans="3:20">
      <c r="C51" s="3" t="s">
        <v>197</v>
      </c>
      <c r="D51" s="4"/>
      <c r="E51" s="4"/>
      <c r="F51" s="4"/>
      <c r="G51" s="4"/>
      <c r="H51" s="4"/>
      <c r="I51" s="4"/>
      <c r="J51" s="4"/>
      <c r="K51" s="4"/>
      <c r="L51" s="11"/>
      <c r="M51" s="12"/>
      <c r="N51" s="12"/>
      <c r="O51" s="51"/>
      <c r="P51" s="13"/>
      <c r="Q51" s="11">
        <f t="shared" si="7"/>
        <v>0</v>
      </c>
      <c r="R51" s="13">
        <f t="shared" si="8"/>
        <v>0</v>
      </c>
      <c r="S51" s="26">
        <f t="shared" si="6"/>
        <v>0</v>
      </c>
      <c r="T51" s="7">
        <f t="shared" si="9"/>
        <v>0</v>
      </c>
    </row>
    <row r="52" spans="3:20">
      <c r="C52" s="5" t="s">
        <v>198</v>
      </c>
      <c r="D52" s="6"/>
      <c r="E52" s="6"/>
      <c r="F52" s="6"/>
      <c r="G52" s="6"/>
      <c r="H52" s="6"/>
      <c r="I52" s="6"/>
      <c r="J52" s="6"/>
      <c r="K52" s="6"/>
      <c r="L52" s="14"/>
      <c r="M52" s="15"/>
      <c r="N52" s="15"/>
      <c r="O52" s="52"/>
      <c r="P52" s="16"/>
      <c r="Q52" s="14">
        <f t="shared" si="7"/>
        <v>0</v>
      </c>
      <c r="R52" s="16">
        <f t="shared" si="8"/>
        <v>0</v>
      </c>
      <c r="S52" s="27">
        <f t="shared" si="6"/>
        <v>0</v>
      </c>
      <c r="T52" s="7">
        <f t="shared" si="9"/>
        <v>0</v>
      </c>
    </row>
    <row r="54" spans="3:20" ht="13.5" customHeight="1">
      <c r="C54" s="74"/>
      <c r="D54" s="75"/>
      <c r="E54" s="75"/>
      <c r="F54" s="75"/>
      <c r="G54" s="75"/>
      <c r="H54" s="75"/>
      <c r="I54" s="75"/>
      <c r="J54" s="75"/>
      <c r="K54" s="76"/>
      <c r="L54" s="80" t="s">
        <v>4</v>
      </c>
      <c r="M54" s="72" t="s">
        <v>5</v>
      </c>
      <c r="N54" s="72" t="s">
        <v>328</v>
      </c>
      <c r="O54" s="82" t="s">
        <v>6</v>
      </c>
      <c r="P54" s="84" t="s">
        <v>121</v>
      </c>
      <c r="Q54" s="80" t="s">
        <v>7</v>
      </c>
      <c r="R54" s="70" t="s">
        <v>8</v>
      </c>
      <c r="S54" s="23" t="s">
        <v>31</v>
      </c>
      <c r="T54" s="7"/>
    </row>
    <row r="55" spans="3:20">
      <c r="C55" s="77"/>
      <c r="D55" s="78"/>
      <c r="E55" s="78"/>
      <c r="F55" s="78"/>
      <c r="G55" s="78"/>
      <c r="H55" s="78"/>
      <c r="I55" s="78"/>
      <c r="J55" s="78"/>
      <c r="K55" s="79"/>
      <c r="L55" s="81"/>
      <c r="M55" s="73"/>
      <c r="N55" s="73"/>
      <c r="O55" s="83"/>
      <c r="P55" s="85"/>
      <c r="Q55" s="81"/>
      <c r="R55" s="71"/>
      <c r="S55" s="24" t="s">
        <v>32</v>
      </c>
      <c r="T55" s="7"/>
    </row>
    <row r="56" spans="3:20">
      <c r="C56" s="1" t="s">
        <v>19</v>
      </c>
      <c r="D56" s="2"/>
      <c r="E56" s="2"/>
      <c r="F56" s="2"/>
      <c r="G56" s="2"/>
      <c r="H56" s="2"/>
      <c r="I56" s="2"/>
      <c r="J56" s="2"/>
      <c r="K56" s="2"/>
      <c r="L56" s="8"/>
      <c r="M56" s="9"/>
      <c r="N56" s="9"/>
      <c r="O56" s="50"/>
      <c r="P56" s="10"/>
      <c r="Q56" s="8">
        <f>+L56+M56</f>
        <v>0</v>
      </c>
      <c r="R56" s="10">
        <f>+N56+O56</f>
        <v>0</v>
      </c>
      <c r="S56" s="25">
        <f t="shared" ref="S56:S62" si="10">+M56+N56</f>
        <v>0</v>
      </c>
      <c r="T56" s="7">
        <f>+Q56+R56+P56</f>
        <v>0</v>
      </c>
    </row>
    <row r="57" spans="3:20">
      <c r="C57" s="3" t="s">
        <v>20</v>
      </c>
      <c r="D57" s="4"/>
      <c r="E57" s="4"/>
      <c r="F57" s="4"/>
      <c r="G57" s="4"/>
      <c r="H57" s="4"/>
      <c r="I57" s="4"/>
      <c r="J57" s="4"/>
      <c r="K57" s="4"/>
      <c r="L57" s="11"/>
      <c r="M57" s="12"/>
      <c r="N57" s="12"/>
      <c r="O57" s="51"/>
      <c r="P57" s="13"/>
      <c r="Q57" s="11">
        <f t="shared" ref="Q57:Q62" si="11">+L57+M57</f>
        <v>0</v>
      </c>
      <c r="R57" s="13">
        <f t="shared" ref="R57:R62" si="12">+N57+O57</f>
        <v>0</v>
      </c>
      <c r="S57" s="26">
        <f t="shared" si="10"/>
        <v>0</v>
      </c>
      <c r="T57" s="7">
        <f t="shared" ref="T57:T62" si="13">+Q57+R57+P57</f>
        <v>0</v>
      </c>
    </row>
    <row r="58" spans="3:20">
      <c r="C58" s="3" t="s">
        <v>195</v>
      </c>
      <c r="D58" s="4"/>
      <c r="E58" s="4"/>
      <c r="F58" s="4"/>
      <c r="G58" s="4"/>
      <c r="H58" s="4"/>
      <c r="I58" s="4"/>
      <c r="J58" s="4"/>
      <c r="K58" s="4"/>
      <c r="L58" s="11"/>
      <c r="M58" s="12"/>
      <c r="N58" s="12"/>
      <c r="O58" s="51"/>
      <c r="P58" s="13"/>
      <c r="Q58" s="11">
        <f t="shared" si="11"/>
        <v>0</v>
      </c>
      <c r="R58" s="13">
        <f t="shared" si="12"/>
        <v>0</v>
      </c>
      <c r="S58" s="26">
        <f t="shared" si="10"/>
        <v>0</v>
      </c>
      <c r="T58" s="7">
        <f t="shared" si="13"/>
        <v>0</v>
      </c>
    </row>
    <row r="59" spans="3:20">
      <c r="C59" s="3" t="s">
        <v>22</v>
      </c>
      <c r="D59" s="4"/>
      <c r="E59" s="4"/>
      <c r="F59" s="4"/>
      <c r="G59" s="4"/>
      <c r="H59" s="4"/>
      <c r="I59" s="4"/>
      <c r="J59" s="4"/>
      <c r="K59" s="4"/>
      <c r="L59" s="11"/>
      <c r="M59" s="12"/>
      <c r="N59" s="12"/>
      <c r="O59" s="51"/>
      <c r="P59" s="13"/>
      <c r="Q59" s="11">
        <f t="shared" si="11"/>
        <v>0</v>
      </c>
      <c r="R59" s="13">
        <f t="shared" si="12"/>
        <v>0</v>
      </c>
      <c r="S59" s="26">
        <f t="shared" si="10"/>
        <v>0</v>
      </c>
      <c r="T59" s="7">
        <f t="shared" si="13"/>
        <v>0</v>
      </c>
    </row>
    <row r="60" spans="3:20">
      <c r="C60" s="3" t="s">
        <v>196</v>
      </c>
      <c r="D60" s="4"/>
      <c r="E60" s="4"/>
      <c r="F60" s="4"/>
      <c r="G60" s="4"/>
      <c r="H60" s="4"/>
      <c r="I60" s="4"/>
      <c r="J60" s="4"/>
      <c r="K60" s="4"/>
      <c r="L60" s="11"/>
      <c r="M60" s="12"/>
      <c r="N60" s="12"/>
      <c r="O60" s="51"/>
      <c r="P60" s="13"/>
      <c r="Q60" s="11">
        <f t="shared" si="11"/>
        <v>0</v>
      </c>
      <c r="R60" s="13">
        <f t="shared" si="12"/>
        <v>0</v>
      </c>
      <c r="S60" s="26">
        <f t="shared" si="10"/>
        <v>0</v>
      </c>
      <c r="T60" s="7">
        <f t="shared" si="13"/>
        <v>0</v>
      </c>
    </row>
    <row r="61" spans="3:20">
      <c r="C61" s="3" t="s">
        <v>197</v>
      </c>
      <c r="D61" s="4"/>
      <c r="E61" s="4"/>
      <c r="F61" s="4"/>
      <c r="G61" s="4"/>
      <c r="H61" s="4"/>
      <c r="I61" s="4"/>
      <c r="J61" s="4"/>
      <c r="K61" s="4"/>
      <c r="L61" s="11"/>
      <c r="M61" s="12"/>
      <c r="N61" s="12"/>
      <c r="O61" s="51"/>
      <c r="P61" s="13"/>
      <c r="Q61" s="11">
        <f t="shared" si="11"/>
        <v>0</v>
      </c>
      <c r="R61" s="13">
        <f t="shared" si="12"/>
        <v>0</v>
      </c>
      <c r="S61" s="26">
        <f t="shared" si="10"/>
        <v>0</v>
      </c>
      <c r="T61" s="7">
        <f t="shared" si="13"/>
        <v>0</v>
      </c>
    </row>
    <row r="62" spans="3:20">
      <c r="C62" s="5" t="s">
        <v>198</v>
      </c>
      <c r="D62" s="6"/>
      <c r="E62" s="6"/>
      <c r="F62" s="6"/>
      <c r="G62" s="6"/>
      <c r="H62" s="6"/>
      <c r="I62" s="6"/>
      <c r="J62" s="6"/>
      <c r="K62" s="6"/>
      <c r="L62" s="14"/>
      <c r="M62" s="15"/>
      <c r="N62" s="15"/>
      <c r="O62" s="52"/>
      <c r="P62" s="16"/>
      <c r="Q62" s="14">
        <f t="shared" si="11"/>
        <v>0</v>
      </c>
      <c r="R62" s="16">
        <f t="shared" si="12"/>
        <v>0</v>
      </c>
      <c r="S62" s="27">
        <f t="shared" si="10"/>
        <v>0</v>
      </c>
      <c r="T62" s="7">
        <f t="shared" si="13"/>
        <v>0</v>
      </c>
    </row>
    <row r="64" spans="3:20" ht="13.5" customHeight="1">
      <c r="C64" s="74"/>
      <c r="D64" s="75"/>
      <c r="E64" s="75"/>
      <c r="F64" s="75"/>
      <c r="G64" s="75"/>
      <c r="H64" s="75"/>
      <c r="I64" s="75"/>
      <c r="J64" s="75"/>
      <c r="K64" s="76"/>
      <c r="L64" s="80" t="s">
        <v>4</v>
      </c>
      <c r="M64" s="72" t="s">
        <v>5</v>
      </c>
      <c r="N64" s="72" t="s">
        <v>328</v>
      </c>
      <c r="O64" s="82" t="s">
        <v>6</v>
      </c>
      <c r="P64" s="84" t="s">
        <v>121</v>
      </c>
      <c r="Q64" s="80" t="s">
        <v>7</v>
      </c>
      <c r="R64" s="70" t="s">
        <v>8</v>
      </c>
      <c r="S64" s="23" t="s">
        <v>31</v>
      </c>
      <c r="T64" s="7"/>
    </row>
    <row r="65" spans="3:20">
      <c r="C65" s="77"/>
      <c r="D65" s="78"/>
      <c r="E65" s="78"/>
      <c r="F65" s="78"/>
      <c r="G65" s="78"/>
      <c r="H65" s="78"/>
      <c r="I65" s="78"/>
      <c r="J65" s="78"/>
      <c r="K65" s="79"/>
      <c r="L65" s="81"/>
      <c r="M65" s="73"/>
      <c r="N65" s="73"/>
      <c r="O65" s="83"/>
      <c r="P65" s="85"/>
      <c r="Q65" s="81"/>
      <c r="R65" s="71"/>
      <c r="S65" s="24" t="s">
        <v>32</v>
      </c>
      <c r="T65" s="7"/>
    </row>
    <row r="66" spans="3:20">
      <c r="C66" s="1" t="s">
        <v>19</v>
      </c>
      <c r="D66" s="2"/>
      <c r="E66" s="2"/>
      <c r="F66" s="2"/>
      <c r="G66" s="2"/>
      <c r="H66" s="2"/>
      <c r="I66" s="2"/>
      <c r="J66" s="2"/>
      <c r="K66" s="2"/>
      <c r="L66" s="8"/>
      <c r="M66" s="9"/>
      <c r="N66" s="9"/>
      <c r="O66" s="50"/>
      <c r="P66" s="10"/>
      <c r="Q66" s="8">
        <f>+L66+M66</f>
        <v>0</v>
      </c>
      <c r="R66" s="10">
        <f>+N66+O66</f>
        <v>0</v>
      </c>
      <c r="S66" s="25">
        <f t="shared" ref="S66:S72" si="14">+M66+N66</f>
        <v>0</v>
      </c>
      <c r="T66" s="7">
        <f>+Q66+R66+P66</f>
        <v>0</v>
      </c>
    </row>
    <row r="67" spans="3:20">
      <c r="C67" s="3" t="s">
        <v>20</v>
      </c>
      <c r="D67" s="4"/>
      <c r="E67" s="4"/>
      <c r="F67" s="4"/>
      <c r="G67" s="4"/>
      <c r="H67" s="4"/>
      <c r="I67" s="4"/>
      <c r="J67" s="4"/>
      <c r="K67" s="4"/>
      <c r="L67" s="11"/>
      <c r="M67" s="12"/>
      <c r="N67" s="12"/>
      <c r="O67" s="51"/>
      <c r="P67" s="13"/>
      <c r="Q67" s="11">
        <f t="shared" ref="Q67:Q72" si="15">+L67+M67</f>
        <v>0</v>
      </c>
      <c r="R67" s="13">
        <f t="shared" ref="R67:R72" si="16">+N67+O67</f>
        <v>0</v>
      </c>
      <c r="S67" s="26">
        <f t="shared" si="14"/>
        <v>0</v>
      </c>
      <c r="T67" s="7">
        <f t="shared" ref="T67:T72" si="17">+Q67+R67+P67</f>
        <v>0</v>
      </c>
    </row>
    <row r="68" spans="3:20">
      <c r="C68" s="3" t="s">
        <v>195</v>
      </c>
      <c r="D68" s="4"/>
      <c r="E68" s="4"/>
      <c r="F68" s="4"/>
      <c r="G68" s="4"/>
      <c r="H68" s="4"/>
      <c r="I68" s="4"/>
      <c r="J68" s="4"/>
      <c r="K68" s="4"/>
      <c r="L68" s="11"/>
      <c r="M68" s="12"/>
      <c r="N68" s="12"/>
      <c r="O68" s="51"/>
      <c r="P68" s="13"/>
      <c r="Q68" s="11">
        <f t="shared" si="15"/>
        <v>0</v>
      </c>
      <c r="R68" s="13">
        <f t="shared" si="16"/>
        <v>0</v>
      </c>
      <c r="S68" s="26">
        <f t="shared" si="14"/>
        <v>0</v>
      </c>
      <c r="T68" s="7">
        <f t="shared" si="17"/>
        <v>0</v>
      </c>
    </row>
    <row r="69" spans="3:20">
      <c r="C69" s="3" t="s">
        <v>22</v>
      </c>
      <c r="D69" s="4"/>
      <c r="E69" s="4"/>
      <c r="F69" s="4"/>
      <c r="G69" s="4"/>
      <c r="H69" s="4"/>
      <c r="I69" s="4"/>
      <c r="J69" s="4"/>
      <c r="K69" s="4"/>
      <c r="L69" s="11"/>
      <c r="M69" s="12"/>
      <c r="N69" s="12"/>
      <c r="O69" s="51"/>
      <c r="P69" s="13"/>
      <c r="Q69" s="11">
        <f t="shared" si="15"/>
        <v>0</v>
      </c>
      <c r="R69" s="13">
        <f t="shared" si="16"/>
        <v>0</v>
      </c>
      <c r="S69" s="26">
        <f t="shared" si="14"/>
        <v>0</v>
      </c>
      <c r="T69" s="7">
        <f t="shared" si="17"/>
        <v>0</v>
      </c>
    </row>
    <row r="70" spans="3:20">
      <c r="C70" s="3" t="s">
        <v>196</v>
      </c>
      <c r="D70" s="4"/>
      <c r="E70" s="4"/>
      <c r="F70" s="4"/>
      <c r="G70" s="4"/>
      <c r="H70" s="4"/>
      <c r="I70" s="4"/>
      <c r="J70" s="4"/>
      <c r="K70" s="4"/>
      <c r="L70" s="11"/>
      <c r="M70" s="12"/>
      <c r="N70" s="12"/>
      <c r="O70" s="51"/>
      <c r="P70" s="13"/>
      <c r="Q70" s="11">
        <f t="shared" si="15"/>
        <v>0</v>
      </c>
      <c r="R70" s="13">
        <f t="shared" si="16"/>
        <v>0</v>
      </c>
      <c r="S70" s="26">
        <f t="shared" si="14"/>
        <v>0</v>
      </c>
      <c r="T70" s="7">
        <f t="shared" si="17"/>
        <v>0</v>
      </c>
    </row>
    <row r="71" spans="3:20">
      <c r="C71" s="3" t="s">
        <v>197</v>
      </c>
      <c r="D71" s="4"/>
      <c r="E71" s="4"/>
      <c r="F71" s="4"/>
      <c r="G71" s="4"/>
      <c r="H71" s="4"/>
      <c r="I71" s="4"/>
      <c r="J71" s="4"/>
      <c r="K71" s="4"/>
      <c r="L71" s="11"/>
      <c r="M71" s="12"/>
      <c r="N71" s="12"/>
      <c r="O71" s="51"/>
      <c r="P71" s="13"/>
      <c r="Q71" s="11">
        <f t="shared" si="15"/>
        <v>0</v>
      </c>
      <c r="R71" s="13">
        <f t="shared" si="16"/>
        <v>0</v>
      </c>
      <c r="S71" s="26">
        <f t="shared" si="14"/>
        <v>0</v>
      </c>
      <c r="T71" s="7">
        <f t="shared" si="17"/>
        <v>0</v>
      </c>
    </row>
    <row r="72" spans="3:20">
      <c r="C72" s="5" t="s">
        <v>198</v>
      </c>
      <c r="D72" s="6"/>
      <c r="E72" s="6"/>
      <c r="F72" s="6"/>
      <c r="G72" s="6"/>
      <c r="H72" s="6"/>
      <c r="I72" s="6"/>
      <c r="J72" s="6"/>
      <c r="K72" s="6"/>
      <c r="L72" s="14"/>
      <c r="M72" s="15"/>
      <c r="N72" s="15"/>
      <c r="O72" s="52"/>
      <c r="P72" s="16"/>
      <c r="Q72" s="14">
        <f t="shared" si="15"/>
        <v>0</v>
      </c>
      <c r="R72" s="16">
        <f t="shared" si="16"/>
        <v>0</v>
      </c>
      <c r="S72" s="27">
        <f t="shared" si="14"/>
        <v>0</v>
      </c>
      <c r="T72" s="7">
        <f t="shared" si="17"/>
        <v>0</v>
      </c>
    </row>
  </sheetData>
  <mergeCells count="41">
    <mergeCell ref="C8:K9"/>
    <mergeCell ref="L8:L9"/>
    <mergeCell ref="M8:M9"/>
    <mergeCell ref="O8:O9"/>
    <mergeCell ref="C19:K20"/>
    <mergeCell ref="L19:L20"/>
    <mergeCell ref="M19:M20"/>
    <mergeCell ref="O19:O20"/>
    <mergeCell ref="N8:N9"/>
    <mergeCell ref="C31:K32"/>
    <mergeCell ref="L31:L32"/>
    <mergeCell ref="M31:M32"/>
    <mergeCell ref="N31:N32"/>
    <mergeCell ref="C44:K45"/>
    <mergeCell ref="L44:L45"/>
    <mergeCell ref="M44:M45"/>
    <mergeCell ref="N44:N45"/>
    <mergeCell ref="P64:P65"/>
    <mergeCell ref="Q64:Q65"/>
    <mergeCell ref="R64:R65"/>
    <mergeCell ref="C54:K55"/>
    <mergeCell ref="L54:L55"/>
    <mergeCell ref="M54:M55"/>
    <mergeCell ref="N54:N55"/>
    <mergeCell ref="O54:O55"/>
    <mergeCell ref="P54:P55"/>
    <mergeCell ref="C64:K65"/>
    <mergeCell ref="L64:L65"/>
    <mergeCell ref="M64:M65"/>
    <mergeCell ref="N64:N65"/>
    <mergeCell ref="O64:O65"/>
    <mergeCell ref="P8:P9"/>
    <mergeCell ref="Q8:Q9"/>
    <mergeCell ref="R8:R9"/>
    <mergeCell ref="N19:N20"/>
    <mergeCell ref="Q54:Q55"/>
    <mergeCell ref="R54:R55"/>
    <mergeCell ref="P44:P45"/>
    <mergeCell ref="Q44:Q45"/>
    <mergeCell ref="R44:R45"/>
    <mergeCell ref="O44:O45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90"/>
  <sheetViews>
    <sheetView zoomScale="85" zoomScaleNormal="85" workbookViewId="0">
      <selection activeCell="R136" sqref="R136"/>
    </sheetView>
  </sheetViews>
  <sheetFormatPr defaultRowHeight="13.5"/>
  <cols>
    <col min="2" max="9" width="3.5" customWidth="1"/>
    <col min="10" max="17" width="9.625" style="7" customWidth="1"/>
    <col min="18" max="23" width="9.625" customWidth="1"/>
  </cols>
  <sheetData>
    <row r="2" spans="1:18">
      <c r="B2" t="s">
        <v>0</v>
      </c>
    </row>
    <row r="4" spans="1:18">
      <c r="B4" t="s">
        <v>294</v>
      </c>
    </row>
    <row r="6" spans="1:18">
      <c r="C6" s="74" t="s">
        <v>295</v>
      </c>
      <c r="D6" s="75"/>
      <c r="E6" s="75"/>
      <c r="F6" s="75"/>
      <c r="G6" s="75"/>
      <c r="H6" s="75"/>
      <c r="I6" s="76"/>
      <c r="J6" s="80" t="s">
        <v>128</v>
      </c>
      <c r="K6" s="72" t="s">
        <v>129</v>
      </c>
      <c r="L6" s="72" t="s">
        <v>130</v>
      </c>
      <c r="M6" s="82" t="s">
        <v>131</v>
      </c>
      <c r="N6" s="80" t="s">
        <v>132</v>
      </c>
      <c r="O6" s="70" t="s">
        <v>133</v>
      </c>
      <c r="P6" s="23" t="s">
        <v>31</v>
      </c>
    </row>
    <row r="7" spans="1:18">
      <c r="C7" s="77"/>
      <c r="D7" s="78"/>
      <c r="E7" s="78"/>
      <c r="F7" s="78"/>
      <c r="G7" s="78"/>
      <c r="H7" s="78"/>
      <c r="I7" s="79"/>
      <c r="J7" s="81"/>
      <c r="K7" s="73"/>
      <c r="L7" s="73"/>
      <c r="M7" s="83"/>
      <c r="N7" s="81"/>
      <c r="O7" s="71"/>
      <c r="P7" s="24" t="s">
        <v>32</v>
      </c>
    </row>
    <row r="8" spans="1:18">
      <c r="A8" s="54">
        <f>SUM(J8:M8)</f>
        <v>100.10000000000001</v>
      </c>
      <c r="C8" s="1" t="s">
        <v>19</v>
      </c>
      <c r="D8" s="2"/>
      <c r="E8" s="2"/>
      <c r="F8" s="2"/>
      <c r="G8" s="2"/>
      <c r="H8" s="2"/>
      <c r="I8" s="2"/>
      <c r="J8" s="8">
        <v>18</v>
      </c>
      <c r="K8" s="9">
        <v>51.9</v>
      </c>
      <c r="L8" s="9">
        <v>21.3</v>
      </c>
      <c r="M8" s="50">
        <v>8.9</v>
      </c>
      <c r="N8" s="8">
        <f>+J8+K8</f>
        <v>69.900000000000006</v>
      </c>
      <c r="O8" s="10">
        <f>+L8+M8</f>
        <v>30.200000000000003</v>
      </c>
      <c r="P8" s="25">
        <f t="shared" ref="P8:P14" si="0">+K8+L8</f>
        <v>73.2</v>
      </c>
    </row>
    <row r="9" spans="1:18">
      <c r="A9" s="54">
        <f t="shared" ref="A9:A14" si="1">SUM(J9:M9)</f>
        <v>100</v>
      </c>
      <c r="C9" s="3" t="s">
        <v>20</v>
      </c>
      <c r="D9" s="4"/>
      <c r="E9" s="4"/>
      <c r="F9" s="4"/>
      <c r="G9" s="4"/>
      <c r="H9" s="4"/>
      <c r="I9" s="4"/>
      <c r="J9" s="11">
        <v>19.3</v>
      </c>
      <c r="K9" s="12">
        <v>53.5</v>
      </c>
      <c r="L9" s="12">
        <v>20.5</v>
      </c>
      <c r="M9" s="51">
        <v>6.7</v>
      </c>
      <c r="N9" s="11">
        <f t="shared" ref="N9:N14" si="2">+J9+K9</f>
        <v>72.8</v>
      </c>
      <c r="O9" s="13">
        <f t="shared" ref="O9:O14" si="3">+L9+M9</f>
        <v>27.2</v>
      </c>
      <c r="P9" s="26">
        <f t="shared" si="0"/>
        <v>74</v>
      </c>
    </row>
    <row r="10" spans="1:18">
      <c r="A10" s="54">
        <f t="shared" si="1"/>
        <v>99.999999999999986</v>
      </c>
      <c r="C10" s="3" t="s">
        <v>21</v>
      </c>
      <c r="D10" s="4"/>
      <c r="E10" s="4"/>
      <c r="F10" s="4"/>
      <c r="G10" s="4"/>
      <c r="H10" s="4"/>
      <c r="I10" s="4"/>
      <c r="J10" s="11">
        <v>40.299999999999997</v>
      </c>
      <c r="K10" s="12">
        <v>42.3</v>
      </c>
      <c r="L10" s="12">
        <v>11.8</v>
      </c>
      <c r="M10" s="51">
        <v>5.6</v>
      </c>
      <c r="N10" s="11">
        <f t="shared" si="2"/>
        <v>82.6</v>
      </c>
      <c r="O10" s="13">
        <f t="shared" si="3"/>
        <v>17.399999999999999</v>
      </c>
      <c r="P10" s="26">
        <f t="shared" si="0"/>
        <v>54.099999999999994</v>
      </c>
    </row>
    <row r="11" spans="1:18">
      <c r="A11" s="54">
        <f t="shared" si="1"/>
        <v>100</v>
      </c>
      <c r="C11" s="3" t="s">
        <v>22</v>
      </c>
      <c r="D11" s="4"/>
      <c r="E11" s="4"/>
      <c r="F11" s="4"/>
      <c r="G11" s="4"/>
      <c r="H11" s="4"/>
      <c r="I11" s="4"/>
      <c r="J11" s="11">
        <v>36</v>
      </c>
      <c r="K11" s="12">
        <v>47.2</v>
      </c>
      <c r="L11" s="12">
        <v>11.1</v>
      </c>
      <c r="M11" s="51">
        <v>5.7</v>
      </c>
      <c r="N11" s="11">
        <f t="shared" si="2"/>
        <v>83.2</v>
      </c>
      <c r="O11" s="13">
        <f t="shared" si="3"/>
        <v>16.8</v>
      </c>
      <c r="P11" s="26">
        <f t="shared" si="0"/>
        <v>58.300000000000004</v>
      </c>
    </row>
    <row r="12" spans="1:18">
      <c r="A12" s="54">
        <f t="shared" si="1"/>
        <v>99.999999999999986</v>
      </c>
      <c r="C12" s="3" t="s">
        <v>23</v>
      </c>
      <c r="D12" s="4"/>
      <c r="E12" s="4"/>
      <c r="F12" s="4"/>
      <c r="G12" s="4"/>
      <c r="H12" s="4"/>
      <c r="I12" s="4"/>
      <c r="J12" s="11">
        <v>34.799999999999997</v>
      </c>
      <c r="K12" s="12">
        <v>50.9</v>
      </c>
      <c r="L12" s="12">
        <v>11.1</v>
      </c>
      <c r="M12" s="51">
        <v>3.2</v>
      </c>
      <c r="N12" s="11">
        <f t="shared" si="2"/>
        <v>85.699999999999989</v>
      </c>
      <c r="O12" s="13">
        <f t="shared" si="3"/>
        <v>14.3</v>
      </c>
      <c r="P12" s="26">
        <f t="shared" si="0"/>
        <v>62</v>
      </c>
    </row>
    <row r="13" spans="1:18">
      <c r="A13" s="54">
        <f t="shared" si="1"/>
        <v>99.999999999999986</v>
      </c>
      <c r="C13" s="3" t="s">
        <v>24</v>
      </c>
      <c r="D13" s="4"/>
      <c r="E13" s="4"/>
      <c r="F13" s="4"/>
      <c r="G13" s="4"/>
      <c r="H13" s="4"/>
      <c r="I13" s="4"/>
      <c r="J13" s="11">
        <v>26.1</v>
      </c>
      <c r="K13" s="12">
        <v>54</v>
      </c>
      <c r="L13" s="12">
        <v>16.100000000000001</v>
      </c>
      <c r="M13" s="51">
        <v>3.8</v>
      </c>
      <c r="N13" s="11">
        <f t="shared" si="2"/>
        <v>80.099999999999994</v>
      </c>
      <c r="O13" s="13">
        <f t="shared" si="3"/>
        <v>19.900000000000002</v>
      </c>
      <c r="P13" s="26">
        <f t="shared" si="0"/>
        <v>70.099999999999994</v>
      </c>
    </row>
    <row r="14" spans="1:18">
      <c r="A14" s="54">
        <f t="shared" si="1"/>
        <v>100</v>
      </c>
      <c r="C14" s="5" t="s">
        <v>25</v>
      </c>
      <c r="D14" s="6"/>
      <c r="E14" s="6"/>
      <c r="F14" s="6"/>
      <c r="G14" s="6"/>
      <c r="H14" s="6"/>
      <c r="I14" s="6"/>
      <c r="J14" s="14">
        <v>33</v>
      </c>
      <c r="K14" s="15">
        <v>43.8</v>
      </c>
      <c r="L14" s="15">
        <v>17</v>
      </c>
      <c r="M14" s="52">
        <v>6.2</v>
      </c>
      <c r="N14" s="14">
        <f t="shared" si="2"/>
        <v>76.8</v>
      </c>
      <c r="O14" s="16">
        <f t="shared" si="3"/>
        <v>23.2</v>
      </c>
      <c r="P14" s="27">
        <f t="shared" si="0"/>
        <v>60.8</v>
      </c>
    </row>
    <row r="16" spans="1:18">
      <c r="C16" s="74" t="s">
        <v>296</v>
      </c>
      <c r="D16" s="75"/>
      <c r="E16" s="75"/>
      <c r="F16" s="75"/>
      <c r="G16" s="75"/>
      <c r="H16" s="75"/>
      <c r="I16" s="76"/>
      <c r="J16" s="80" t="s">
        <v>297</v>
      </c>
      <c r="K16" s="72" t="s">
        <v>298</v>
      </c>
      <c r="L16" s="72" t="s">
        <v>299</v>
      </c>
      <c r="M16" s="70" t="s">
        <v>300</v>
      </c>
      <c r="N16" s="111" t="s">
        <v>301</v>
      </c>
      <c r="O16" s="59"/>
      <c r="P16" s="55"/>
      <c r="Q16" s="33"/>
      <c r="R16" s="32"/>
    </row>
    <row r="17" spans="1:18">
      <c r="C17" s="77"/>
      <c r="D17" s="78"/>
      <c r="E17" s="78"/>
      <c r="F17" s="78"/>
      <c r="G17" s="78"/>
      <c r="H17" s="78"/>
      <c r="I17" s="79"/>
      <c r="J17" s="81"/>
      <c r="K17" s="73"/>
      <c r="L17" s="73"/>
      <c r="M17" s="71"/>
      <c r="N17" s="112"/>
      <c r="O17" s="59"/>
      <c r="P17" s="55"/>
      <c r="Q17" s="33"/>
      <c r="R17" s="32"/>
    </row>
    <row r="18" spans="1:18">
      <c r="A18" s="54">
        <f>SUM(J18:M18)</f>
        <v>100</v>
      </c>
      <c r="C18" s="1" t="s">
        <v>19</v>
      </c>
      <c r="D18" s="2"/>
      <c r="E18" s="2"/>
      <c r="F18" s="2"/>
      <c r="G18" s="2"/>
      <c r="H18" s="2"/>
      <c r="I18" s="2"/>
      <c r="J18" s="8">
        <v>28.7</v>
      </c>
      <c r="K18" s="9">
        <v>45.4</v>
      </c>
      <c r="L18" s="9">
        <v>13.2</v>
      </c>
      <c r="M18" s="10">
        <v>12.7</v>
      </c>
      <c r="N18" s="25">
        <f>SUM(J18:L18)</f>
        <v>87.3</v>
      </c>
      <c r="O18" s="33"/>
      <c r="P18" s="33"/>
      <c r="Q18" s="33"/>
      <c r="R18" s="32"/>
    </row>
    <row r="19" spans="1:18">
      <c r="A19" s="54">
        <f t="shared" ref="A19:A24" si="4">SUM(J19:M19)</f>
        <v>100</v>
      </c>
      <c r="C19" s="3" t="s">
        <v>20</v>
      </c>
      <c r="D19" s="4"/>
      <c r="E19" s="4"/>
      <c r="F19" s="4"/>
      <c r="G19" s="4"/>
      <c r="H19" s="4"/>
      <c r="I19" s="4"/>
      <c r="J19" s="11">
        <v>25.1</v>
      </c>
      <c r="K19" s="12">
        <v>48.5</v>
      </c>
      <c r="L19" s="12">
        <v>15.4</v>
      </c>
      <c r="M19" s="13">
        <v>11</v>
      </c>
      <c r="N19" s="26">
        <f t="shared" ref="N19:N24" si="5">SUM(J19:L19)</f>
        <v>89</v>
      </c>
      <c r="O19" s="33"/>
      <c r="P19" s="33"/>
      <c r="Q19" s="33"/>
      <c r="R19" s="32"/>
    </row>
    <row r="20" spans="1:18">
      <c r="A20" s="54">
        <f t="shared" si="4"/>
        <v>100.10000000000001</v>
      </c>
      <c r="C20" s="3" t="s">
        <v>21</v>
      </c>
      <c r="D20" s="4"/>
      <c r="E20" s="4"/>
      <c r="F20" s="4"/>
      <c r="G20" s="4"/>
      <c r="H20" s="4"/>
      <c r="I20" s="4"/>
      <c r="J20" s="11">
        <v>41.8</v>
      </c>
      <c r="K20" s="12">
        <v>35.1</v>
      </c>
      <c r="L20" s="12">
        <v>19.8</v>
      </c>
      <c r="M20" s="13">
        <v>3.4</v>
      </c>
      <c r="N20" s="26">
        <f t="shared" si="5"/>
        <v>96.7</v>
      </c>
      <c r="O20" s="33"/>
      <c r="P20" s="33"/>
      <c r="Q20" s="33"/>
      <c r="R20" s="32"/>
    </row>
    <row r="21" spans="1:18">
      <c r="A21" s="54">
        <f t="shared" si="4"/>
        <v>100.10000000000001</v>
      </c>
      <c r="C21" s="3" t="s">
        <v>22</v>
      </c>
      <c r="D21" s="4"/>
      <c r="E21" s="4"/>
      <c r="F21" s="4"/>
      <c r="G21" s="4"/>
      <c r="H21" s="4"/>
      <c r="I21" s="4"/>
      <c r="J21" s="11">
        <v>38.5</v>
      </c>
      <c r="K21" s="12">
        <v>40.700000000000003</v>
      </c>
      <c r="L21" s="12">
        <v>18.600000000000001</v>
      </c>
      <c r="M21" s="13">
        <v>2.2999999999999998</v>
      </c>
      <c r="N21" s="26">
        <f t="shared" si="5"/>
        <v>97.800000000000011</v>
      </c>
      <c r="O21" s="33"/>
      <c r="P21" s="33"/>
      <c r="Q21" s="33"/>
      <c r="R21" s="32"/>
    </row>
    <row r="22" spans="1:18">
      <c r="A22" s="54">
        <f t="shared" si="4"/>
        <v>100.00000000000001</v>
      </c>
      <c r="C22" s="3" t="s">
        <v>23</v>
      </c>
      <c r="D22" s="4"/>
      <c r="E22" s="4"/>
      <c r="F22" s="4"/>
      <c r="G22" s="4"/>
      <c r="H22" s="4"/>
      <c r="I22" s="4"/>
      <c r="J22" s="11">
        <v>48.4</v>
      </c>
      <c r="K22" s="12">
        <v>40.5</v>
      </c>
      <c r="L22" s="12">
        <v>6.7</v>
      </c>
      <c r="M22" s="13">
        <v>4.4000000000000004</v>
      </c>
      <c r="N22" s="26">
        <f t="shared" si="5"/>
        <v>95.600000000000009</v>
      </c>
      <c r="O22" s="33"/>
      <c r="P22" s="33"/>
      <c r="Q22" s="33"/>
      <c r="R22" s="32"/>
    </row>
    <row r="23" spans="1:18">
      <c r="A23" s="54">
        <f t="shared" si="4"/>
        <v>100.10000000000001</v>
      </c>
      <c r="C23" s="3" t="s">
        <v>24</v>
      </c>
      <c r="D23" s="4"/>
      <c r="E23" s="4"/>
      <c r="F23" s="4"/>
      <c r="G23" s="4"/>
      <c r="H23" s="4"/>
      <c r="I23" s="4"/>
      <c r="J23" s="11">
        <v>49.5</v>
      </c>
      <c r="K23" s="12">
        <v>33.9</v>
      </c>
      <c r="L23" s="12">
        <v>8.9</v>
      </c>
      <c r="M23" s="13">
        <v>7.8</v>
      </c>
      <c r="N23" s="26">
        <f t="shared" si="5"/>
        <v>92.300000000000011</v>
      </c>
      <c r="O23" s="33"/>
      <c r="P23" s="33"/>
      <c r="Q23" s="33"/>
      <c r="R23" s="32"/>
    </row>
    <row r="24" spans="1:18">
      <c r="A24" s="54">
        <f t="shared" si="4"/>
        <v>99.999999999999986</v>
      </c>
      <c r="C24" s="5" t="s">
        <v>25</v>
      </c>
      <c r="D24" s="6"/>
      <c r="E24" s="6"/>
      <c r="F24" s="6"/>
      <c r="G24" s="6"/>
      <c r="H24" s="6"/>
      <c r="I24" s="6"/>
      <c r="J24" s="14">
        <v>43.3</v>
      </c>
      <c r="K24" s="15">
        <v>26.4</v>
      </c>
      <c r="L24" s="15">
        <v>8.8000000000000007</v>
      </c>
      <c r="M24" s="16">
        <v>21.5</v>
      </c>
      <c r="N24" s="27">
        <f t="shared" si="5"/>
        <v>78.499999999999986</v>
      </c>
      <c r="O24" s="33"/>
      <c r="P24" s="33"/>
      <c r="Q24" s="33"/>
      <c r="R24" s="32"/>
    </row>
    <row r="26" spans="1:18">
      <c r="C26" s="74" t="s">
        <v>302</v>
      </c>
      <c r="D26" s="75"/>
      <c r="E26" s="75"/>
      <c r="F26" s="75"/>
      <c r="G26" s="75"/>
      <c r="H26" s="75"/>
      <c r="I26" s="76"/>
      <c r="J26" s="80" t="s">
        <v>303</v>
      </c>
      <c r="K26" s="72" t="s">
        <v>304</v>
      </c>
      <c r="L26" s="84" t="s">
        <v>121</v>
      </c>
      <c r="M26" s="59"/>
      <c r="N26" s="61"/>
      <c r="O26" s="55"/>
      <c r="P26" s="33"/>
      <c r="Q26" s="32"/>
    </row>
    <row r="27" spans="1:18">
      <c r="C27" s="77"/>
      <c r="D27" s="78"/>
      <c r="E27" s="78"/>
      <c r="F27" s="78"/>
      <c r="G27" s="78"/>
      <c r="H27" s="78"/>
      <c r="I27" s="79"/>
      <c r="J27" s="81"/>
      <c r="K27" s="73"/>
      <c r="L27" s="85"/>
      <c r="M27" s="59"/>
      <c r="N27" s="61"/>
      <c r="O27" s="55"/>
      <c r="P27" s="33"/>
      <c r="Q27" s="32"/>
    </row>
    <row r="28" spans="1:18">
      <c r="A28" s="54">
        <f t="shared" ref="A28:A34" si="6">SUM(J28:L28)</f>
        <v>100.10000000000001</v>
      </c>
      <c r="C28" s="1" t="s">
        <v>19</v>
      </c>
      <c r="D28" s="2"/>
      <c r="E28" s="2"/>
      <c r="F28" s="2"/>
      <c r="G28" s="2"/>
      <c r="H28" s="2"/>
      <c r="I28" s="2"/>
      <c r="J28" s="8">
        <v>42.6</v>
      </c>
      <c r="K28" s="9">
        <v>40.299999999999997</v>
      </c>
      <c r="L28" s="10">
        <v>17.2</v>
      </c>
      <c r="M28" s="60"/>
      <c r="N28" s="33"/>
      <c r="O28" s="33"/>
      <c r="P28" s="33"/>
      <c r="Q28" s="32"/>
    </row>
    <row r="29" spans="1:18">
      <c r="A29" s="54">
        <f t="shared" si="6"/>
        <v>99.899999999999991</v>
      </c>
      <c r="C29" s="3" t="s">
        <v>20</v>
      </c>
      <c r="D29" s="4"/>
      <c r="E29" s="4"/>
      <c r="F29" s="4"/>
      <c r="G29" s="4"/>
      <c r="H29" s="4"/>
      <c r="I29" s="4"/>
      <c r="J29" s="11">
        <v>33.200000000000003</v>
      </c>
      <c r="K29" s="12">
        <v>52.9</v>
      </c>
      <c r="L29" s="13">
        <v>13.8</v>
      </c>
      <c r="M29" s="60"/>
      <c r="N29" s="33"/>
      <c r="O29" s="33"/>
      <c r="P29" s="33"/>
      <c r="Q29" s="32"/>
    </row>
    <row r="30" spans="1:18">
      <c r="A30" s="54">
        <f t="shared" si="6"/>
        <v>100</v>
      </c>
      <c r="C30" s="3" t="s">
        <v>21</v>
      </c>
      <c r="D30" s="4"/>
      <c r="E30" s="4"/>
      <c r="F30" s="4"/>
      <c r="G30" s="4"/>
      <c r="H30" s="4"/>
      <c r="I30" s="4"/>
      <c r="J30" s="11">
        <v>45.4</v>
      </c>
      <c r="K30" s="12">
        <v>32.6</v>
      </c>
      <c r="L30" s="13">
        <v>22</v>
      </c>
      <c r="M30" s="60"/>
      <c r="N30" s="33"/>
      <c r="O30" s="33"/>
      <c r="P30" s="33"/>
      <c r="Q30" s="32"/>
    </row>
    <row r="31" spans="1:18">
      <c r="A31" s="54">
        <f t="shared" si="6"/>
        <v>100</v>
      </c>
      <c r="C31" s="3" t="s">
        <v>22</v>
      </c>
      <c r="D31" s="4"/>
      <c r="E31" s="4"/>
      <c r="F31" s="4"/>
      <c r="G31" s="4"/>
      <c r="H31" s="4"/>
      <c r="I31" s="4"/>
      <c r="J31" s="11">
        <v>31.2</v>
      </c>
      <c r="K31" s="12">
        <v>49.5</v>
      </c>
      <c r="L31" s="13">
        <v>19.3</v>
      </c>
      <c r="M31" s="60"/>
      <c r="N31" s="33"/>
      <c r="O31" s="33"/>
      <c r="P31" s="33"/>
      <c r="Q31" s="32"/>
    </row>
    <row r="32" spans="1:18">
      <c r="A32" s="54">
        <f t="shared" si="6"/>
        <v>100</v>
      </c>
      <c r="C32" s="3" t="s">
        <v>23</v>
      </c>
      <c r="D32" s="4"/>
      <c r="E32" s="4"/>
      <c r="F32" s="4"/>
      <c r="G32" s="4"/>
      <c r="H32" s="4"/>
      <c r="I32" s="4"/>
      <c r="J32" s="11">
        <v>24.3</v>
      </c>
      <c r="K32" s="12">
        <v>63.7</v>
      </c>
      <c r="L32" s="13">
        <v>12</v>
      </c>
      <c r="M32" s="60"/>
      <c r="N32" s="33"/>
      <c r="O32" s="33"/>
      <c r="P32" s="33"/>
      <c r="Q32" s="32"/>
    </row>
    <row r="33" spans="1:18">
      <c r="A33" s="54">
        <f t="shared" si="6"/>
        <v>100</v>
      </c>
      <c r="C33" s="3" t="s">
        <v>24</v>
      </c>
      <c r="D33" s="4"/>
      <c r="E33" s="4"/>
      <c r="F33" s="4"/>
      <c r="G33" s="4"/>
      <c r="H33" s="4"/>
      <c r="I33" s="4"/>
      <c r="J33" s="11">
        <v>26.5</v>
      </c>
      <c r="K33" s="12">
        <v>57.8</v>
      </c>
      <c r="L33" s="13">
        <v>15.7</v>
      </c>
      <c r="M33" s="60"/>
      <c r="N33" s="33"/>
      <c r="O33" s="33"/>
      <c r="P33" s="33"/>
      <c r="Q33" s="32"/>
    </row>
    <row r="34" spans="1:18">
      <c r="A34" s="54">
        <f t="shared" si="6"/>
        <v>100</v>
      </c>
      <c r="C34" s="5" t="s">
        <v>25</v>
      </c>
      <c r="D34" s="6"/>
      <c r="E34" s="6"/>
      <c r="F34" s="6"/>
      <c r="G34" s="6"/>
      <c r="H34" s="6"/>
      <c r="I34" s="6"/>
      <c r="J34" s="14">
        <v>12.1</v>
      </c>
      <c r="K34" s="15">
        <v>74.900000000000006</v>
      </c>
      <c r="L34" s="16">
        <v>13</v>
      </c>
      <c r="M34" s="60"/>
      <c r="N34" s="33"/>
      <c r="O34" s="33"/>
      <c r="P34" s="33"/>
      <c r="Q34" s="32"/>
    </row>
    <row r="37" spans="1:18">
      <c r="B37" t="s">
        <v>305</v>
      </c>
    </row>
    <row r="38" spans="1:18">
      <c r="B38" t="s">
        <v>306</v>
      </c>
    </row>
    <row r="39" spans="1:18">
      <c r="B39" t="s">
        <v>308</v>
      </c>
    </row>
    <row r="40" spans="1:18" ht="13.5" customHeight="1">
      <c r="C40" s="74" t="s">
        <v>307</v>
      </c>
      <c r="D40" s="75"/>
      <c r="E40" s="75"/>
      <c r="F40" s="75"/>
      <c r="G40" s="75"/>
      <c r="H40" s="75"/>
      <c r="I40" s="76"/>
      <c r="J40" s="80" t="s">
        <v>4</v>
      </c>
      <c r="K40" s="72" t="s">
        <v>5</v>
      </c>
      <c r="L40" s="72" t="s">
        <v>328</v>
      </c>
      <c r="M40" s="82" t="s">
        <v>6</v>
      </c>
      <c r="N40" s="84" t="s">
        <v>121</v>
      </c>
      <c r="O40" s="80" t="s">
        <v>7</v>
      </c>
      <c r="P40" s="70" t="s">
        <v>8</v>
      </c>
      <c r="Q40" s="23" t="s">
        <v>31</v>
      </c>
      <c r="R40" s="7"/>
    </row>
    <row r="41" spans="1:18">
      <c r="C41" s="77"/>
      <c r="D41" s="78"/>
      <c r="E41" s="78"/>
      <c r="F41" s="78"/>
      <c r="G41" s="78"/>
      <c r="H41" s="78"/>
      <c r="I41" s="79"/>
      <c r="J41" s="81"/>
      <c r="K41" s="73"/>
      <c r="L41" s="73"/>
      <c r="M41" s="83"/>
      <c r="N41" s="85"/>
      <c r="O41" s="81"/>
      <c r="P41" s="71"/>
      <c r="Q41" s="24" t="s">
        <v>32</v>
      </c>
      <c r="R41" s="7"/>
    </row>
    <row r="42" spans="1:18">
      <c r="C42" s="1" t="s">
        <v>19</v>
      </c>
      <c r="D42" s="2"/>
      <c r="E42" s="2"/>
      <c r="F42" s="2"/>
      <c r="G42" s="2"/>
      <c r="H42" s="2"/>
      <c r="I42" s="2"/>
      <c r="J42" s="8">
        <v>5.7</v>
      </c>
      <c r="K42" s="9">
        <v>47.9</v>
      </c>
      <c r="L42" s="9">
        <v>26.3</v>
      </c>
      <c r="M42" s="50">
        <v>11.1</v>
      </c>
      <c r="N42" s="10">
        <v>8.9</v>
      </c>
      <c r="O42" s="8">
        <f>+J42+K42</f>
        <v>53.6</v>
      </c>
      <c r="P42" s="10">
        <f>+L42+M42</f>
        <v>37.4</v>
      </c>
      <c r="Q42" s="25">
        <f t="shared" ref="Q42:Q48" si="7">+K42+L42</f>
        <v>74.2</v>
      </c>
      <c r="R42" s="7">
        <f>+O42+P42+N42</f>
        <v>99.9</v>
      </c>
    </row>
    <row r="43" spans="1:18">
      <c r="C43" s="3" t="s">
        <v>20</v>
      </c>
      <c r="D43" s="4"/>
      <c r="E43" s="4"/>
      <c r="F43" s="4"/>
      <c r="G43" s="4"/>
      <c r="H43" s="4"/>
      <c r="I43" s="4"/>
      <c r="J43" s="11">
        <v>13.9</v>
      </c>
      <c r="K43" s="12">
        <v>60.4</v>
      </c>
      <c r="L43" s="12">
        <v>16.2</v>
      </c>
      <c r="M43" s="51">
        <v>5.3</v>
      </c>
      <c r="N43" s="13">
        <v>4.2</v>
      </c>
      <c r="O43" s="11">
        <f t="shared" ref="O43:O48" si="8">+J43+K43</f>
        <v>74.3</v>
      </c>
      <c r="P43" s="13">
        <f t="shared" ref="P43:P48" si="9">+L43+M43</f>
        <v>21.5</v>
      </c>
      <c r="Q43" s="26">
        <f t="shared" si="7"/>
        <v>76.599999999999994</v>
      </c>
      <c r="R43" s="7">
        <f t="shared" ref="R43:R48" si="10">+O43+P43+N43</f>
        <v>100</v>
      </c>
    </row>
    <row r="44" spans="1:18">
      <c r="C44" s="3" t="s">
        <v>21</v>
      </c>
      <c r="D44" s="4"/>
      <c r="E44" s="4"/>
      <c r="F44" s="4"/>
      <c r="G44" s="4"/>
      <c r="H44" s="4"/>
      <c r="I44" s="4"/>
      <c r="J44" s="11">
        <v>22.7</v>
      </c>
      <c r="K44" s="12">
        <v>41.1</v>
      </c>
      <c r="L44" s="12">
        <v>21</v>
      </c>
      <c r="M44" s="51">
        <v>8.3000000000000007</v>
      </c>
      <c r="N44" s="13">
        <v>6.9</v>
      </c>
      <c r="O44" s="11">
        <f t="shared" si="8"/>
        <v>63.8</v>
      </c>
      <c r="P44" s="13">
        <f t="shared" si="9"/>
        <v>29.3</v>
      </c>
      <c r="Q44" s="26">
        <f t="shared" si="7"/>
        <v>62.1</v>
      </c>
      <c r="R44" s="7">
        <f t="shared" si="10"/>
        <v>100</v>
      </c>
    </row>
    <row r="45" spans="1:18">
      <c r="C45" s="3" t="s">
        <v>22</v>
      </c>
      <c r="D45" s="4"/>
      <c r="E45" s="4"/>
      <c r="F45" s="4"/>
      <c r="G45" s="4"/>
      <c r="H45" s="4"/>
      <c r="I45" s="4"/>
      <c r="J45" s="11">
        <v>20.9</v>
      </c>
      <c r="K45" s="12">
        <v>38.799999999999997</v>
      </c>
      <c r="L45" s="12">
        <v>24.4</v>
      </c>
      <c r="M45" s="51">
        <v>7.7</v>
      </c>
      <c r="N45" s="13">
        <v>8.3000000000000007</v>
      </c>
      <c r="O45" s="11">
        <f t="shared" si="8"/>
        <v>59.699999999999996</v>
      </c>
      <c r="P45" s="13">
        <f t="shared" si="9"/>
        <v>32.1</v>
      </c>
      <c r="Q45" s="26">
        <f t="shared" si="7"/>
        <v>63.199999999999996</v>
      </c>
      <c r="R45" s="7">
        <f t="shared" si="10"/>
        <v>100.1</v>
      </c>
    </row>
    <row r="46" spans="1:18">
      <c r="C46" s="3" t="s">
        <v>23</v>
      </c>
      <c r="D46" s="4"/>
      <c r="E46" s="4"/>
      <c r="F46" s="4"/>
      <c r="G46" s="4"/>
      <c r="H46" s="4"/>
      <c r="I46" s="4"/>
      <c r="J46" s="11">
        <v>8.9</v>
      </c>
      <c r="K46" s="12">
        <v>40.5</v>
      </c>
      <c r="L46" s="12">
        <v>30.4</v>
      </c>
      <c r="M46" s="51">
        <v>15.4</v>
      </c>
      <c r="N46" s="13">
        <v>4.8</v>
      </c>
      <c r="O46" s="11">
        <f t="shared" si="8"/>
        <v>49.4</v>
      </c>
      <c r="P46" s="13">
        <f t="shared" si="9"/>
        <v>45.8</v>
      </c>
      <c r="Q46" s="26">
        <f t="shared" si="7"/>
        <v>70.900000000000006</v>
      </c>
      <c r="R46" s="7">
        <f t="shared" si="10"/>
        <v>99.999999999999986</v>
      </c>
    </row>
    <row r="47" spans="1:18">
      <c r="C47" s="3" t="s">
        <v>24</v>
      </c>
      <c r="D47" s="4"/>
      <c r="E47" s="4"/>
      <c r="F47" s="4"/>
      <c r="G47" s="4"/>
      <c r="H47" s="4"/>
      <c r="I47" s="4"/>
      <c r="J47" s="11">
        <v>16.600000000000001</v>
      </c>
      <c r="K47" s="12">
        <v>40.9</v>
      </c>
      <c r="L47" s="12">
        <v>27.8</v>
      </c>
      <c r="M47" s="51">
        <v>11.3</v>
      </c>
      <c r="N47" s="13">
        <v>3.4</v>
      </c>
      <c r="O47" s="11">
        <f t="shared" si="8"/>
        <v>57.5</v>
      </c>
      <c r="P47" s="13">
        <f t="shared" si="9"/>
        <v>39.1</v>
      </c>
      <c r="Q47" s="26">
        <f t="shared" si="7"/>
        <v>68.7</v>
      </c>
      <c r="R47" s="7">
        <f t="shared" si="10"/>
        <v>100</v>
      </c>
    </row>
    <row r="48" spans="1:18">
      <c r="C48" s="5" t="s">
        <v>25</v>
      </c>
      <c r="D48" s="6"/>
      <c r="E48" s="6"/>
      <c r="F48" s="6"/>
      <c r="G48" s="6"/>
      <c r="H48" s="6"/>
      <c r="I48" s="6"/>
      <c r="J48" s="63">
        <v>5.2</v>
      </c>
      <c r="K48" s="15">
        <v>19.399999999999999</v>
      </c>
      <c r="L48" s="15">
        <v>35.1</v>
      </c>
      <c r="M48" s="62">
        <v>35.700000000000003</v>
      </c>
      <c r="N48" s="16">
        <v>4.5999999999999996</v>
      </c>
      <c r="O48" s="14">
        <f t="shared" si="8"/>
        <v>24.599999999999998</v>
      </c>
      <c r="P48" s="64">
        <f t="shared" si="9"/>
        <v>70.800000000000011</v>
      </c>
      <c r="Q48" s="27">
        <f t="shared" si="7"/>
        <v>54.5</v>
      </c>
      <c r="R48" s="7">
        <f t="shared" si="10"/>
        <v>100</v>
      </c>
    </row>
    <row r="50" spans="1:16">
      <c r="B50" t="s">
        <v>309</v>
      </c>
    </row>
    <row r="51" spans="1:16" ht="13.5" customHeight="1">
      <c r="C51" s="74" t="s">
        <v>310</v>
      </c>
      <c r="D51" s="75"/>
      <c r="E51" s="75"/>
      <c r="F51" s="75"/>
      <c r="G51" s="75"/>
      <c r="H51" s="75"/>
      <c r="I51" s="76"/>
      <c r="J51" s="80" t="s">
        <v>4</v>
      </c>
      <c r="K51" s="72" t="s">
        <v>5</v>
      </c>
      <c r="L51" s="72" t="s">
        <v>328</v>
      </c>
      <c r="M51" s="82" t="s">
        <v>6</v>
      </c>
      <c r="N51" s="80" t="s">
        <v>7</v>
      </c>
      <c r="O51" s="70" t="s">
        <v>8</v>
      </c>
      <c r="P51" s="23" t="s">
        <v>31</v>
      </c>
    </row>
    <row r="52" spans="1:16">
      <c r="C52" s="77"/>
      <c r="D52" s="78"/>
      <c r="E52" s="78"/>
      <c r="F52" s="78"/>
      <c r="G52" s="78"/>
      <c r="H52" s="78"/>
      <c r="I52" s="79"/>
      <c r="J52" s="81"/>
      <c r="K52" s="73"/>
      <c r="L52" s="73"/>
      <c r="M52" s="83"/>
      <c r="N52" s="81"/>
      <c r="O52" s="71"/>
      <c r="P52" s="24" t="s">
        <v>32</v>
      </c>
    </row>
    <row r="53" spans="1:16">
      <c r="A53" s="54">
        <f>SUM(J53:M53)</f>
        <v>100</v>
      </c>
      <c r="C53" s="1" t="s">
        <v>19</v>
      </c>
      <c r="D53" s="2"/>
      <c r="E53" s="2"/>
      <c r="F53" s="2"/>
      <c r="G53" s="2"/>
      <c r="H53" s="2"/>
      <c r="I53" s="2"/>
      <c r="J53" s="8">
        <v>13.6</v>
      </c>
      <c r="K53" s="9">
        <v>43.1</v>
      </c>
      <c r="L53" s="9">
        <v>26.3</v>
      </c>
      <c r="M53" s="50">
        <v>17</v>
      </c>
      <c r="N53" s="8">
        <f>+J53+K53</f>
        <v>56.7</v>
      </c>
      <c r="O53" s="10">
        <f>+L53+M53</f>
        <v>43.3</v>
      </c>
      <c r="P53" s="25">
        <f t="shared" ref="P53:P59" si="11">+K53+L53</f>
        <v>69.400000000000006</v>
      </c>
    </row>
    <row r="54" spans="1:16">
      <c r="A54" s="54">
        <f t="shared" ref="A54:A59" si="12">SUM(J54:M54)</f>
        <v>100</v>
      </c>
      <c r="C54" s="3" t="s">
        <v>20</v>
      </c>
      <c r="D54" s="4"/>
      <c r="E54" s="4"/>
      <c r="F54" s="4"/>
      <c r="G54" s="4"/>
      <c r="H54" s="4"/>
      <c r="I54" s="4"/>
      <c r="J54" s="11">
        <v>17.2</v>
      </c>
      <c r="K54" s="12">
        <v>34.4</v>
      </c>
      <c r="L54" s="12">
        <v>31.5</v>
      </c>
      <c r="M54" s="51">
        <v>16.899999999999999</v>
      </c>
      <c r="N54" s="11">
        <f t="shared" ref="N54:N59" si="13">+J54+K54</f>
        <v>51.599999999999994</v>
      </c>
      <c r="O54" s="13">
        <f t="shared" ref="O54:O59" si="14">+L54+M54</f>
        <v>48.4</v>
      </c>
      <c r="P54" s="26">
        <f t="shared" si="11"/>
        <v>65.900000000000006</v>
      </c>
    </row>
    <row r="55" spans="1:16">
      <c r="A55" s="54">
        <f t="shared" si="12"/>
        <v>99.9</v>
      </c>
      <c r="C55" s="3" t="s">
        <v>21</v>
      </c>
      <c r="D55" s="4"/>
      <c r="E55" s="4"/>
      <c r="F55" s="4"/>
      <c r="G55" s="4"/>
      <c r="H55" s="4"/>
      <c r="I55" s="4"/>
      <c r="J55" s="11">
        <v>42.1</v>
      </c>
      <c r="K55" s="12">
        <v>27.1</v>
      </c>
      <c r="L55" s="12">
        <v>15.4</v>
      </c>
      <c r="M55" s="51">
        <v>15.3</v>
      </c>
      <c r="N55" s="11">
        <f t="shared" si="13"/>
        <v>69.2</v>
      </c>
      <c r="O55" s="13">
        <f t="shared" si="14"/>
        <v>30.700000000000003</v>
      </c>
      <c r="P55" s="26">
        <f t="shared" si="11"/>
        <v>42.5</v>
      </c>
    </row>
    <row r="56" spans="1:16">
      <c r="A56" s="54">
        <f t="shared" si="12"/>
        <v>100</v>
      </c>
      <c r="C56" s="3" t="s">
        <v>22</v>
      </c>
      <c r="D56" s="4"/>
      <c r="E56" s="4"/>
      <c r="F56" s="4"/>
      <c r="G56" s="4"/>
      <c r="H56" s="4"/>
      <c r="I56" s="4"/>
      <c r="J56" s="11">
        <v>37.200000000000003</v>
      </c>
      <c r="K56" s="12">
        <v>32.9</v>
      </c>
      <c r="L56" s="12">
        <v>16.5</v>
      </c>
      <c r="M56" s="51">
        <v>13.4</v>
      </c>
      <c r="N56" s="11">
        <f t="shared" si="13"/>
        <v>70.099999999999994</v>
      </c>
      <c r="O56" s="13">
        <f t="shared" si="14"/>
        <v>29.9</v>
      </c>
      <c r="P56" s="26">
        <f t="shared" si="11"/>
        <v>49.4</v>
      </c>
    </row>
    <row r="57" spans="1:16">
      <c r="A57" s="54">
        <f t="shared" si="12"/>
        <v>100</v>
      </c>
      <c r="C57" s="3" t="s">
        <v>23</v>
      </c>
      <c r="D57" s="4"/>
      <c r="E57" s="4"/>
      <c r="F57" s="4"/>
      <c r="G57" s="4"/>
      <c r="H57" s="4"/>
      <c r="I57" s="4"/>
      <c r="J57" s="11">
        <v>30.5</v>
      </c>
      <c r="K57" s="12">
        <v>36.1</v>
      </c>
      <c r="L57" s="12">
        <v>20.2</v>
      </c>
      <c r="M57" s="51">
        <v>13.2</v>
      </c>
      <c r="N57" s="11">
        <f t="shared" si="13"/>
        <v>66.599999999999994</v>
      </c>
      <c r="O57" s="13">
        <f t="shared" si="14"/>
        <v>33.4</v>
      </c>
      <c r="P57" s="26">
        <f t="shared" si="11"/>
        <v>56.3</v>
      </c>
    </row>
    <row r="58" spans="1:16">
      <c r="A58" s="54">
        <f t="shared" si="12"/>
        <v>99.999999999999986</v>
      </c>
      <c r="C58" s="3" t="s">
        <v>24</v>
      </c>
      <c r="D58" s="4"/>
      <c r="E58" s="4"/>
      <c r="F58" s="4"/>
      <c r="G58" s="4"/>
      <c r="H58" s="4"/>
      <c r="I58" s="4"/>
      <c r="J58" s="11">
        <v>29.4</v>
      </c>
      <c r="K58" s="12">
        <v>42.3</v>
      </c>
      <c r="L58" s="12">
        <v>16.100000000000001</v>
      </c>
      <c r="M58" s="51">
        <v>12.2</v>
      </c>
      <c r="N58" s="11">
        <f t="shared" si="13"/>
        <v>71.699999999999989</v>
      </c>
      <c r="O58" s="13">
        <f t="shared" si="14"/>
        <v>28.3</v>
      </c>
      <c r="P58" s="26">
        <f t="shared" si="11"/>
        <v>58.4</v>
      </c>
    </row>
    <row r="59" spans="1:16">
      <c r="A59" s="54">
        <f t="shared" si="12"/>
        <v>100.1</v>
      </c>
      <c r="C59" s="5" t="s">
        <v>25</v>
      </c>
      <c r="D59" s="6"/>
      <c r="E59" s="6"/>
      <c r="F59" s="6"/>
      <c r="G59" s="6"/>
      <c r="H59" s="6"/>
      <c r="I59" s="6"/>
      <c r="J59" s="14">
        <v>27.9</v>
      </c>
      <c r="K59" s="15">
        <v>33.200000000000003</v>
      </c>
      <c r="L59" s="15">
        <v>25</v>
      </c>
      <c r="M59" s="52">
        <v>14</v>
      </c>
      <c r="N59" s="14">
        <f t="shared" si="13"/>
        <v>61.1</v>
      </c>
      <c r="O59" s="16">
        <f t="shared" si="14"/>
        <v>39</v>
      </c>
      <c r="P59" s="27">
        <f t="shared" si="11"/>
        <v>58.2</v>
      </c>
    </row>
    <row r="61" spans="1:16" ht="13.5" customHeight="1">
      <c r="C61" s="74" t="s">
        <v>317</v>
      </c>
      <c r="D61" s="75"/>
      <c r="E61" s="75"/>
      <c r="F61" s="75"/>
      <c r="G61" s="75"/>
      <c r="H61" s="75"/>
      <c r="I61" s="76"/>
      <c r="J61" s="80" t="s">
        <v>4</v>
      </c>
      <c r="K61" s="72" t="s">
        <v>5</v>
      </c>
      <c r="L61" s="72" t="s">
        <v>328</v>
      </c>
      <c r="M61" s="82" t="s">
        <v>6</v>
      </c>
      <c r="N61" s="80" t="s">
        <v>7</v>
      </c>
      <c r="O61" s="70" t="s">
        <v>8</v>
      </c>
      <c r="P61" s="23" t="s">
        <v>31</v>
      </c>
    </row>
    <row r="62" spans="1:16">
      <c r="C62" s="77"/>
      <c r="D62" s="78"/>
      <c r="E62" s="78"/>
      <c r="F62" s="78"/>
      <c r="G62" s="78"/>
      <c r="H62" s="78"/>
      <c r="I62" s="79"/>
      <c r="J62" s="81"/>
      <c r="K62" s="73"/>
      <c r="L62" s="73"/>
      <c r="M62" s="83"/>
      <c r="N62" s="81"/>
      <c r="O62" s="71"/>
      <c r="P62" s="24" t="s">
        <v>32</v>
      </c>
    </row>
    <row r="63" spans="1:16">
      <c r="A63" s="54">
        <f>SUM(J63:M63)</f>
        <v>100</v>
      </c>
      <c r="C63" s="1" t="s">
        <v>19</v>
      </c>
      <c r="D63" s="2"/>
      <c r="E63" s="2"/>
      <c r="F63" s="2"/>
      <c r="G63" s="2"/>
      <c r="H63" s="2"/>
      <c r="I63" s="2"/>
      <c r="J63" s="8">
        <v>16.899999999999999</v>
      </c>
      <c r="K63" s="9">
        <v>44.6</v>
      </c>
      <c r="L63" s="9">
        <v>27.2</v>
      </c>
      <c r="M63" s="50">
        <v>11.3</v>
      </c>
      <c r="N63" s="8">
        <f>+J63+K63</f>
        <v>61.5</v>
      </c>
      <c r="O63" s="10">
        <f>+L63+M63</f>
        <v>38.5</v>
      </c>
      <c r="P63" s="25">
        <f t="shared" ref="P63:P69" si="15">+K63+L63</f>
        <v>71.8</v>
      </c>
    </row>
    <row r="64" spans="1:16">
      <c r="A64" s="54">
        <f t="shared" ref="A64:A69" si="16">SUM(J64:M64)</f>
        <v>100</v>
      </c>
      <c r="C64" s="3" t="s">
        <v>20</v>
      </c>
      <c r="D64" s="4"/>
      <c r="E64" s="4"/>
      <c r="F64" s="4"/>
      <c r="G64" s="4"/>
      <c r="H64" s="4"/>
      <c r="I64" s="4"/>
      <c r="J64" s="11">
        <v>21.5</v>
      </c>
      <c r="K64" s="12">
        <v>37.799999999999997</v>
      </c>
      <c r="L64" s="12">
        <v>30.6</v>
      </c>
      <c r="M64" s="51">
        <v>10.1</v>
      </c>
      <c r="N64" s="11">
        <f t="shared" ref="N64:N69" si="17">+J64+K64</f>
        <v>59.3</v>
      </c>
      <c r="O64" s="13">
        <f t="shared" ref="O64:O69" si="18">+L64+M64</f>
        <v>40.700000000000003</v>
      </c>
      <c r="P64" s="26">
        <f t="shared" si="15"/>
        <v>68.400000000000006</v>
      </c>
    </row>
    <row r="65" spans="1:16">
      <c r="A65" s="54">
        <f t="shared" si="16"/>
        <v>100.1</v>
      </c>
      <c r="C65" s="3" t="s">
        <v>21</v>
      </c>
      <c r="D65" s="4"/>
      <c r="E65" s="4"/>
      <c r="F65" s="4"/>
      <c r="G65" s="4"/>
      <c r="H65" s="4"/>
      <c r="I65" s="4"/>
      <c r="J65" s="11">
        <v>51.3</v>
      </c>
      <c r="K65" s="12">
        <v>29.3</v>
      </c>
      <c r="L65" s="12">
        <v>12.2</v>
      </c>
      <c r="M65" s="51">
        <v>7.3</v>
      </c>
      <c r="N65" s="11">
        <f t="shared" si="17"/>
        <v>80.599999999999994</v>
      </c>
      <c r="O65" s="13">
        <f t="shared" si="18"/>
        <v>19.5</v>
      </c>
      <c r="P65" s="26">
        <f t="shared" si="15"/>
        <v>41.5</v>
      </c>
    </row>
    <row r="66" spans="1:16">
      <c r="A66" s="54">
        <f t="shared" si="16"/>
        <v>100.00000000000001</v>
      </c>
      <c r="C66" s="3" t="s">
        <v>22</v>
      </c>
      <c r="D66" s="4"/>
      <c r="E66" s="4"/>
      <c r="F66" s="4"/>
      <c r="G66" s="4"/>
      <c r="H66" s="4"/>
      <c r="I66" s="4"/>
      <c r="J66" s="11">
        <v>43.7</v>
      </c>
      <c r="K66" s="12">
        <v>34.1</v>
      </c>
      <c r="L66" s="12">
        <v>15.2</v>
      </c>
      <c r="M66" s="51">
        <v>7</v>
      </c>
      <c r="N66" s="11">
        <f t="shared" si="17"/>
        <v>77.800000000000011</v>
      </c>
      <c r="O66" s="13">
        <f t="shared" si="18"/>
        <v>22.2</v>
      </c>
      <c r="P66" s="26">
        <f t="shared" si="15"/>
        <v>49.3</v>
      </c>
    </row>
    <row r="67" spans="1:16">
      <c r="A67" s="54">
        <f t="shared" si="16"/>
        <v>100</v>
      </c>
      <c r="C67" s="3" t="s">
        <v>23</v>
      </c>
      <c r="D67" s="4"/>
      <c r="E67" s="4"/>
      <c r="F67" s="4"/>
      <c r="G67" s="4"/>
      <c r="H67" s="4"/>
      <c r="I67" s="4"/>
      <c r="J67" s="11">
        <v>34.4</v>
      </c>
      <c r="K67" s="12">
        <v>38.9</v>
      </c>
      <c r="L67" s="12">
        <v>18.100000000000001</v>
      </c>
      <c r="M67" s="51">
        <v>8.6</v>
      </c>
      <c r="N67" s="11">
        <f t="shared" si="17"/>
        <v>73.3</v>
      </c>
      <c r="O67" s="13">
        <f t="shared" si="18"/>
        <v>26.700000000000003</v>
      </c>
      <c r="P67" s="26">
        <f t="shared" si="15"/>
        <v>57</v>
      </c>
    </row>
    <row r="68" spans="1:16">
      <c r="A68" s="54">
        <f t="shared" si="16"/>
        <v>99.9</v>
      </c>
      <c r="C68" s="3" t="s">
        <v>24</v>
      </c>
      <c r="D68" s="4"/>
      <c r="E68" s="4"/>
      <c r="F68" s="4"/>
      <c r="G68" s="4"/>
      <c r="H68" s="4"/>
      <c r="I68" s="4"/>
      <c r="J68" s="11">
        <v>38</v>
      </c>
      <c r="K68" s="12">
        <v>40</v>
      </c>
      <c r="L68" s="12">
        <v>14.9</v>
      </c>
      <c r="M68" s="51">
        <v>7</v>
      </c>
      <c r="N68" s="11">
        <f t="shared" si="17"/>
        <v>78</v>
      </c>
      <c r="O68" s="13">
        <f t="shared" si="18"/>
        <v>21.9</v>
      </c>
      <c r="P68" s="26">
        <f t="shared" si="15"/>
        <v>54.9</v>
      </c>
    </row>
    <row r="69" spans="1:16">
      <c r="A69" s="54">
        <f t="shared" si="16"/>
        <v>100</v>
      </c>
      <c r="C69" s="5" t="s">
        <v>25</v>
      </c>
      <c r="D69" s="6"/>
      <c r="E69" s="6"/>
      <c r="F69" s="6"/>
      <c r="G69" s="6"/>
      <c r="H69" s="6"/>
      <c r="I69" s="6"/>
      <c r="J69" s="14">
        <v>33.5</v>
      </c>
      <c r="K69" s="15">
        <v>36</v>
      </c>
      <c r="L69" s="15">
        <v>22.9</v>
      </c>
      <c r="M69" s="52">
        <v>7.6</v>
      </c>
      <c r="N69" s="14">
        <f t="shared" si="17"/>
        <v>69.5</v>
      </c>
      <c r="O69" s="16">
        <f t="shared" si="18"/>
        <v>30.5</v>
      </c>
      <c r="P69" s="27">
        <f t="shared" si="15"/>
        <v>58.9</v>
      </c>
    </row>
    <row r="72" spans="1:16" ht="13.5" customHeight="1">
      <c r="C72" s="74" t="s">
        <v>311</v>
      </c>
      <c r="D72" s="75"/>
      <c r="E72" s="75"/>
      <c r="F72" s="75"/>
      <c r="G72" s="75"/>
      <c r="H72" s="75"/>
      <c r="I72" s="76"/>
      <c r="J72" s="80" t="s">
        <v>4</v>
      </c>
      <c r="K72" s="72" t="s">
        <v>5</v>
      </c>
      <c r="L72" s="72" t="s">
        <v>328</v>
      </c>
      <c r="M72" s="82" t="s">
        <v>6</v>
      </c>
      <c r="N72" s="80" t="s">
        <v>7</v>
      </c>
      <c r="O72" s="70" t="s">
        <v>8</v>
      </c>
      <c r="P72" s="23" t="s">
        <v>31</v>
      </c>
    </row>
    <row r="73" spans="1:16">
      <c r="C73" s="77"/>
      <c r="D73" s="78"/>
      <c r="E73" s="78"/>
      <c r="F73" s="78"/>
      <c r="G73" s="78"/>
      <c r="H73" s="78"/>
      <c r="I73" s="79"/>
      <c r="J73" s="81"/>
      <c r="K73" s="73"/>
      <c r="L73" s="73"/>
      <c r="M73" s="83"/>
      <c r="N73" s="81"/>
      <c r="O73" s="71"/>
      <c r="P73" s="24" t="s">
        <v>32</v>
      </c>
    </row>
    <row r="74" spans="1:16">
      <c r="A74" s="54">
        <f>SUM(J74:M74)</f>
        <v>99.9</v>
      </c>
      <c r="C74" s="1" t="s">
        <v>19</v>
      </c>
      <c r="D74" s="2"/>
      <c r="E74" s="2"/>
      <c r="F74" s="2"/>
      <c r="G74" s="2"/>
      <c r="H74" s="2"/>
      <c r="I74" s="2"/>
      <c r="J74" s="8">
        <v>20.100000000000001</v>
      </c>
      <c r="K74" s="9">
        <v>44.6</v>
      </c>
      <c r="L74" s="9">
        <v>21.3</v>
      </c>
      <c r="M74" s="50">
        <v>13.9</v>
      </c>
      <c r="N74" s="8">
        <f>+J74+K74</f>
        <v>64.7</v>
      </c>
      <c r="O74" s="10">
        <f>+L74+M74</f>
        <v>35.200000000000003</v>
      </c>
      <c r="P74" s="25">
        <f t="shared" ref="P74:P80" si="19">+K74+L74</f>
        <v>65.900000000000006</v>
      </c>
    </row>
    <row r="75" spans="1:16">
      <c r="A75" s="54">
        <f t="shared" ref="A75:A80" si="20">SUM(J75:M75)</f>
        <v>100</v>
      </c>
      <c r="C75" s="3" t="s">
        <v>20</v>
      </c>
      <c r="D75" s="4"/>
      <c r="E75" s="4"/>
      <c r="F75" s="4"/>
      <c r="G75" s="4"/>
      <c r="H75" s="4"/>
      <c r="I75" s="4"/>
      <c r="J75" s="11">
        <v>24.7</v>
      </c>
      <c r="K75" s="12">
        <v>40.5</v>
      </c>
      <c r="L75" s="12">
        <v>23.7</v>
      </c>
      <c r="M75" s="51">
        <v>11.1</v>
      </c>
      <c r="N75" s="11">
        <f t="shared" ref="N75:N80" si="21">+J75+K75</f>
        <v>65.2</v>
      </c>
      <c r="O75" s="13">
        <f t="shared" ref="O75:O80" si="22">+L75+M75</f>
        <v>34.799999999999997</v>
      </c>
      <c r="P75" s="26">
        <f t="shared" si="19"/>
        <v>64.2</v>
      </c>
    </row>
    <row r="76" spans="1:16">
      <c r="A76" s="54">
        <f t="shared" si="20"/>
        <v>100</v>
      </c>
      <c r="C76" s="3" t="s">
        <v>21</v>
      </c>
      <c r="D76" s="4"/>
      <c r="E76" s="4"/>
      <c r="F76" s="4"/>
      <c r="G76" s="4"/>
      <c r="H76" s="4"/>
      <c r="I76" s="4"/>
      <c r="J76" s="11">
        <v>49.2</v>
      </c>
      <c r="K76" s="12">
        <v>28.7</v>
      </c>
      <c r="L76" s="12">
        <v>11.6</v>
      </c>
      <c r="M76" s="51">
        <v>10.5</v>
      </c>
      <c r="N76" s="11">
        <f t="shared" si="21"/>
        <v>77.900000000000006</v>
      </c>
      <c r="O76" s="13">
        <f t="shared" si="22"/>
        <v>22.1</v>
      </c>
      <c r="P76" s="26">
        <f t="shared" si="19"/>
        <v>40.299999999999997</v>
      </c>
    </row>
    <row r="77" spans="1:16">
      <c r="A77" s="54">
        <f t="shared" si="20"/>
        <v>99.9</v>
      </c>
      <c r="C77" s="3" t="s">
        <v>22</v>
      </c>
      <c r="D77" s="4"/>
      <c r="E77" s="4"/>
      <c r="F77" s="4"/>
      <c r="G77" s="4"/>
      <c r="H77" s="4"/>
      <c r="I77" s="4"/>
      <c r="J77" s="11">
        <v>43.1</v>
      </c>
      <c r="K77" s="12">
        <v>36.9</v>
      </c>
      <c r="L77" s="12">
        <v>9</v>
      </c>
      <c r="M77" s="51">
        <v>10.9</v>
      </c>
      <c r="N77" s="11">
        <f t="shared" si="21"/>
        <v>80</v>
      </c>
      <c r="O77" s="13">
        <f t="shared" si="22"/>
        <v>19.899999999999999</v>
      </c>
      <c r="P77" s="26">
        <f t="shared" si="19"/>
        <v>45.9</v>
      </c>
    </row>
    <row r="78" spans="1:16">
      <c r="A78" s="54">
        <f t="shared" si="20"/>
        <v>99.9</v>
      </c>
      <c r="C78" s="3" t="s">
        <v>23</v>
      </c>
      <c r="D78" s="4"/>
      <c r="E78" s="4"/>
      <c r="F78" s="4"/>
      <c r="G78" s="4"/>
      <c r="H78" s="4"/>
      <c r="I78" s="4"/>
      <c r="J78" s="11">
        <v>47.1</v>
      </c>
      <c r="K78" s="12">
        <v>34.799999999999997</v>
      </c>
      <c r="L78" s="12">
        <v>11.1</v>
      </c>
      <c r="M78" s="51">
        <v>6.9</v>
      </c>
      <c r="N78" s="11">
        <f t="shared" si="21"/>
        <v>81.900000000000006</v>
      </c>
      <c r="O78" s="13">
        <f t="shared" si="22"/>
        <v>18</v>
      </c>
      <c r="P78" s="26">
        <f t="shared" si="19"/>
        <v>45.9</v>
      </c>
    </row>
    <row r="79" spans="1:16">
      <c r="A79" s="54">
        <f t="shared" si="20"/>
        <v>100</v>
      </c>
      <c r="C79" s="3" t="s">
        <v>24</v>
      </c>
      <c r="D79" s="4"/>
      <c r="E79" s="4"/>
      <c r="F79" s="4"/>
      <c r="G79" s="4"/>
      <c r="H79" s="4"/>
      <c r="I79" s="4"/>
      <c r="J79" s="11">
        <v>62.6</v>
      </c>
      <c r="K79" s="12">
        <v>25.2</v>
      </c>
      <c r="L79" s="12">
        <v>6.3</v>
      </c>
      <c r="M79" s="51">
        <v>5.9</v>
      </c>
      <c r="N79" s="11">
        <f t="shared" si="21"/>
        <v>87.8</v>
      </c>
      <c r="O79" s="13">
        <f t="shared" si="22"/>
        <v>12.2</v>
      </c>
      <c r="P79" s="26">
        <f t="shared" si="19"/>
        <v>31.5</v>
      </c>
    </row>
    <row r="80" spans="1:16">
      <c r="A80" s="54">
        <f t="shared" si="20"/>
        <v>100.1</v>
      </c>
      <c r="C80" s="5" t="s">
        <v>25</v>
      </c>
      <c r="D80" s="6"/>
      <c r="E80" s="6"/>
      <c r="F80" s="6"/>
      <c r="G80" s="6"/>
      <c r="H80" s="6"/>
      <c r="I80" s="6"/>
      <c r="J80" s="14">
        <v>43.7</v>
      </c>
      <c r="K80" s="15">
        <v>35.799999999999997</v>
      </c>
      <c r="L80" s="15">
        <v>12.6</v>
      </c>
      <c r="M80" s="52">
        <v>8</v>
      </c>
      <c r="N80" s="14">
        <f t="shared" si="21"/>
        <v>79.5</v>
      </c>
      <c r="O80" s="16">
        <f t="shared" si="22"/>
        <v>20.6</v>
      </c>
      <c r="P80" s="27">
        <f t="shared" si="19"/>
        <v>48.4</v>
      </c>
    </row>
    <row r="82" spans="1:16" ht="13.5" customHeight="1">
      <c r="C82" s="74" t="s">
        <v>318</v>
      </c>
      <c r="D82" s="75"/>
      <c r="E82" s="75"/>
      <c r="F82" s="75"/>
      <c r="G82" s="75"/>
      <c r="H82" s="75"/>
      <c r="I82" s="76"/>
      <c r="J82" s="80" t="s">
        <v>4</v>
      </c>
      <c r="K82" s="72" t="s">
        <v>5</v>
      </c>
      <c r="L82" s="72" t="s">
        <v>328</v>
      </c>
      <c r="M82" s="82" t="s">
        <v>6</v>
      </c>
      <c r="N82" s="80" t="s">
        <v>7</v>
      </c>
      <c r="O82" s="70" t="s">
        <v>8</v>
      </c>
      <c r="P82" s="23" t="s">
        <v>31</v>
      </c>
    </row>
    <row r="83" spans="1:16">
      <c r="C83" s="77"/>
      <c r="D83" s="78"/>
      <c r="E83" s="78"/>
      <c r="F83" s="78"/>
      <c r="G83" s="78"/>
      <c r="H83" s="78"/>
      <c r="I83" s="79"/>
      <c r="J83" s="81"/>
      <c r="K83" s="73"/>
      <c r="L83" s="73"/>
      <c r="M83" s="83"/>
      <c r="N83" s="81"/>
      <c r="O83" s="71"/>
      <c r="P83" s="24" t="s">
        <v>32</v>
      </c>
    </row>
    <row r="84" spans="1:16">
      <c r="A84" s="54">
        <f>SUM(J84:M84)</f>
        <v>99.999999999999986</v>
      </c>
      <c r="C84" s="1" t="s">
        <v>19</v>
      </c>
      <c r="D84" s="2"/>
      <c r="E84" s="2"/>
      <c r="F84" s="2"/>
      <c r="G84" s="2"/>
      <c r="H84" s="2"/>
      <c r="I84" s="2"/>
      <c r="J84" s="8">
        <v>16.899999999999999</v>
      </c>
      <c r="K84" s="9">
        <v>38.299999999999997</v>
      </c>
      <c r="L84" s="9">
        <v>30.2</v>
      </c>
      <c r="M84" s="50">
        <v>14.6</v>
      </c>
      <c r="N84" s="8">
        <f>+J84+K84</f>
        <v>55.199999999999996</v>
      </c>
      <c r="O84" s="10">
        <f>+L84+M84</f>
        <v>44.8</v>
      </c>
      <c r="P84" s="25">
        <f t="shared" ref="P84:P90" si="23">+K84+L84</f>
        <v>68.5</v>
      </c>
    </row>
    <row r="85" spans="1:16">
      <c r="A85" s="54">
        <f t="shared" ref="A85:A90" si="24">SUM(J85:M85)</f>
        <v>99.999999999999986</v>
      </c>
      <c r="C85" s="3" t="s">
        <v>20</v>
      </c>
      <c r="D85" s="4"/>
      <c r="E85" s="4"/>
      <c r="F85" s="4"/>
      <c r="G85" s="4"/>
      <c r="H85" s="4"/>
      <c r="I85" s="4"/>
      <c r="J85" s="11">
        <v>37.200000000000003</v>
      </c>
      <c r="K85" s="12">
        <v>42.4</v>
      </c>
      <c r="L85" s="12">
        <v>15.1</v>
      </c>
      <c r="M85" s="51">
        <v>5.3</v>
      </c>
      <c r="N85" s="11">
        <f t="shared" ref="N85:N90" si="25">+J85+K85</f>
        <v>79.599999999999994</v>
      </c>
      <c r="O85" s="13">
        <f t="shared" ref="O85:O90" si="26">+L85+M85</f>
        <v>20.399999999999999</v>
      </c>
      <c r="P85" s="26">
        <f t="shared" si="23"/>
        <v>57.5</v>
      </c>
    </row>
    <row r="86" spans="1:16">
      <c r="A86" s="54">
        <f t="shared" si="24"/>
        <v>99.899999999999991</v>
      </c>
      <c r="C86" s="3" t="s">
        <v>21</v>
      </c>
      <c r="D86" s="4"/>
      <c r="E86" s="4"/>
      <c r="F86" s="4"/>
      <c r="G86" s="4"/>
      <c r="H86" s="4"/>
      <c r="I86" s="4"/>
      <c r="J86" s="11">
        <v>49.3</v>
      </c>
      <c r="K86" s="12">
        <v>31.3</v>
      </c>
      <c r="L86" s="12">
        <v>12.8</v>
      </c>
      <c r="M86" s="51">
        <v>6.5</v>
      </c>
      <c r="N86" s="11">
        <f t="shared" si="25"/>
        <v>80.599999999999994</v>
      </c>
      <c r="O86" s="13">
        <f t="shared" si="26"/>
        <v>19.3</v>
      </c>
      <c r="P86" s="26">
        <f t="shared" si="23"/>
        <v>44.1</v>
      </c>
    </row>
    <row r="87" spans="1:16">
      <c r="A87" s="54">
        <f t="shared" si="24"/>
        <v>100</v>
      </c>
      <c r="C87" s="3" t="s">
        <v>22</v>
      </c>
      <c r="D87" s="4"/>
      <c r="E87" s="4"/>
      <c r="F87" s="4"/>
      <c r="G87" s="4"/>
      <c r="H87" s="4"/>
      <c r="I87" s="4"/>
      <c r="J87" s="11">
        <v>45.9</v>
      </c>
      <c r="K87" s="12">
        <v>34.299999999999997</v>
      </c>
      <c r="L87" s="12">
        <v>13.9</v>
      </c>
      <c r="M87" s="51">
        <v>5.9</v>
      </c>
      <c r="N87" s="11">
        <f t="shared" si="25"/>
        <v>80.199999999999989</v>
      </c>
      <c r="O87" s="13">
        <f t="shared" si="26"/>
        <v>19.8</v>
      </c>
      <c r="P87" s="26">
        <f t="shared" si="23"/>
        <v>48.199999999999996</v>
      </c>
    </row>
    <row r="88" spans="1:16">
      <c r="A88" s="54">
        <f t="shared" si="24"/>
        <v>100</v>
      </c>
      <c r="C88" s="3" t="s">
        <v>23</v>
      </c>
      <c r="D88" s="4"/>
      <c r="E88" s="4"/>
      <c r="F88" s="4"/>
      <c r="G88" s="4"/>
      <c r="H88" s="4"/>
      <c r="I88" s="4"/>
      <c r="J88" s="11">
        <v>30.1</v>
      </c>
      <c r="K88" s="12">
        <v>39.5</v>
      </c>
      <c r="L88" s="12">
        <v>21.2</v>
      </c>
      <c r="M88" s="51">
        <v>9.1999999999999993</v>
      </c>
      <c r="N88" s="11">
        <f t="shared" si="25"/>
        <v>69.599999999999994</v>
      </c>
      <c r="O88" s="13">
        <f t="shared" si="26"/>
        <v>30.4</v>
      </c>
      <c r="P88" s="26">
        <f t="shared" si="23"/>
        <v>60.7</v>
      </c>
    </row>
    <row r="89" spans="1:16">
      <c r="A89" s="54">
        <f t="shared" si="24"/>
        <v>99.899999999999991</v>
      </c>
      <c r="C89" s="3" t="s">
        <v>24</v>
      </c>
      <c r="D89" s="4"/>
      <c r="E89" s="4"/>
      <c r="F89" s="4"/>
      <c r="G89" s="4"/>
      <c r="H89" s="4"/>
      <c r="I89" s="4"/>
      <c r="J89" s="11">
        <v>26.4</v>
      </c>
      <c r="K89" s="12">
        <v>34.799999999999997</v>
      </c>
      <c r="L89" s="12">
        <v>26</v>
      </c>
      <c r="M89" s="51">
        <v>12.7</v>
      </c>
      <c r="N89" s="11">
        <f t="shared" si="25"/>
        <v>61.199999999999996</v>
      </c>
      <c r="O89" s="13">
        <f t="shared" si="26"/>
        <v>38.700000000000003</v>
      </c>
      <c r="P89" s="26">
        <f t="shared" si="23"/>
        <v>60.8</v>
      </c>
    </row>
    <row r="90" spans="1:16">
      <c r="A90" s="54">
        <f t="shared" si="24"/>
        <v>100</v>
      </c>
      <c r="C90" s="5" t="s">
        <v>25</v>
      </c>
      <c r="D90" s="6"/>
      <c r="E90" s="6"/>
      <c r="F90" s="6"/>
      <c r="G90" s="6"/>
      <c r="H90" s="6"/>
      <c r="I90" s="6"/>
      <c r="J90" s="14">
        <v>40</v>
      </c>
      <c r="K90" s="15">
        <v>35.1</v>
      </c>
      <c r="L90" s="15">
        <v>18</v>
      </c>
      <c r="M90" s="52">
        <v>6.9</v>
      </c>
      <c r="N90" s="14">
        <f t="shared" si="25"/>
        <v>75.099999999999994</v>
      </c>
      <c r="O90" s="16">
        <f t="shared" si="26"/>
        <v>24.9</v>
      </c>
      <c r="P90" s="27">
        <f t="shared" si="23"/>
        <v>53.1</v>
      </c>
    </row>
    <row r="92" spans="1:16" ht="13.5" customHeight="1">
      <c r="C92" s="74" t="s">
        <v>312</v>
      </c>
      <c r="D92" s="75"/>
      <c r="E92" s="75"/>
      <c r="F92" s="75"/>
      <c r="G92" s="75"/>
      <c r="H92" s="75"/>
      <c r="I92" s="76"/>
      <c r="J92" s="80" t="s">
        <v>4</v>
      </c>
      <c r="K92" s="72" t="s">
        <v>5</v>
      </c>
      <c r="L92" s="72" t="s">
        <v>328</v>
      </c>
      <c r="M92" s="82" t="s">
        <v>6</v>
      </c>
      <c r="N92" s="80" t="s">
        <v>7</v>
      </c>
      <c r="O92" s="70" t="s">
        <v>8</v>
      </c>
      <c r="P92" s="23" t="s">
        <v>31</v>
      </c>
    </row>
    <row r="93" spans="1:16">
      <c r="C93" s="77"/>
      <c r="D93" s="78"/>
      <c r="E93" s="78"/>
      <c r="F93" s="78"/>
      <c r="G93" s="78"/>
      <c r="H93" s="78"/>
      <c r="I93" s="79"/>
      <c r="J93" s="81"/>
      <c r="K93" s="73"/>
      <c r="L93" s="73"/>
      <c r="M93" s="83"/>
      <c r="N93" s="81"/>
      <c r="O93" s="71"/>
      <c r="P93" s="24" t="s">
        <v>32</v>
      </c>
    </row>
    <row r="94" spans="1:16">
      <c r="A94" s="54">
        <f>SUM(J94:M94)</f>
        <v>100</v>
      </c>
      <c r="C94" s="1" t="s">
        <v>19</v>
      </c>
      <c r="D94" s="2"/>
      <c r="E94" s="2"/>
      <c r="F94" s="2"/>
      <c r="G94" s="2"/>
      <c r="H94" s="2"/>
      <c r="I94" s="2"/>
      <c r="J94" s="8">
        <v>7.7</v>
      </c>
      <c r="K94" s="9">
        <v>27.1</v>
      </c>
      <c r="L94" s="9">
        <v>35.799999999999997</v>
      </c>
      <c r="M94" s="50">
        <v>29.4</v>
      </c>
      <c r="N94" s="8">
        <f>+J94+K94</f>
        <v>34.800000000000004</v>
      </c>
      <c r="O94" s="10">
        <f>+L94+M94</f>
        <v>65.199999999999989</v>
      </c>
      <c r="P94" s="25">
        <f t="shared" ref="P94:P100" si="27">+K94+L94</f>
        <v>62.9</v>
      </c>
    </row>
    <row r="95" spans="1:16">
      <c r="A95" s="54">
        <f t="shared" ref="A95:A100" si="28">SUM(J95:M95)</f>
        <v>100</v>
      </c>
      <c r="C95" s="3" t="s">
        <v>20</v>
      </c>
      <c r="D95" s="4"/>
      <c r="E95" s="4"/>
      <c r="F95" s="4"/>
      <c r="G95" s="4"/>
      <c r="H95" s="4"/>
      <c r="I95" s="4"/>
      <c r="J95" s="11">
        <v>16.600000000000001</v>
      </c>
      <c r="K95" s="12">
        <v>34.5</v>
      </c>
      <c r="L95" s="12">
        <v>32.5</v>
      </c>
      <c r="M95" s="51">
        <v>16.399999999999999</v>
      </c>
      <c r="N95" s="11">
        <f t="shared" ref="N95:N100" si="29">+J95+K95</f>
        <v>51.1</v>
      </c>
      <c r="O95" s="13">
        <f t="shared" ref="O95:O100" si="30">+L95+M95</f>
        <v>48.9</v>
      </c>
      <c r="P95" s="26">
        <f t="shared" si="27"/>
        <v>67</v>
      </c>
    </row>
    <row r="96" spans="1:16">
      <c r="A96" s="54">
        <f t="shared" si="28"/>
        <v>100</v>
      </c>
      <c r="C96" s="3" t="s">
        <v>21</v>
      </c>
      <c r="D96" s="4"/>
      <c r="E96" s="4"/>
      <c r="F96" s="4"/>
      <c r="G96" s="4"/>
      <c r="H96" s="4"/>
      <c r="I96" s="4"/>
      <c r="J96" s="11">
        <v>33.200000000000003</v>
      </c>
      <c r="K96" s="12">
        <v>33.299999999999997</v>
      </c>
      <c r="L96" s="12">
        <v>19.2</v>
      </c>
      <c r="M96" s="51">
        <v>14.3</v>
      </c>
      <c r="N96" s="11">
        <f t="shared" si="29"/>
        <v>66.5</v>
      </c>
      <c r="O96" s="13">
        <f t="shared" si="30"/>
        <v>33.5</v>
      </c>
      <c r="P96" s="26">
        <f t="shared" si="27"/>
        <v>52.5</v>
      </c>
    </row>
    <row r="97" spans="1:16">
      <c r="A97" s="54">
        <f t="shared" si="28"/>
        <v>100.1</v>
      </c>
      <c r="C97" s="3" t="s">
        <v>22</v>
      </c>
      <c r="D97" s="4"/>
      <c r="E97" s="4"/>
      <c r="F97" s="4"/>
      <c r="G97" s="4"/>
      <c r="H97" s="4"/>
      <c r="I97" s="4"/>
      <c r="J97" s="11">
        <v>29.7</v>
      </c>
      <c r="K97" s="12">
        <v>35.9</v>
      </c>
      <c r="L97" s="12">
        <v>22.8</v>
      </c>
      <c r="M97" s="51">
        <v>11.7</v>
      </c>
      <c r="N97" s="11">
        <f t="shared" si="29"/>
        <v>65.599999999999994</v>
      </c>
      <c r="O97" s="13">
        <f t="shared" si="30"/>
        <v>34.5</v>
      </c>
      <c r="P97" s="26">
        <f t="shared" si="27"/>
        <v>58.7</v>
      </c>
    </row>
    <row r="98" spans="1:16">
      <c r="A98" s="54">
        <f t="shared" si="28"/>
        <v>99.899999999999991</v>
      </c>
      <c r="C98" s="3" t="s">
        <v>23</v>
      </c>
      <c r="D98" s="4"/>
      <c r="E98" s="4"/>
      <c r="F98" s="4"/>
      <c r="G98" s="4"/>
      <c r="H98" s="4"/>
      <c r="I98" s="4"/>
      <c r="J98" s="11">
        <v>24.3</v>
      </c>
      <c r="K98" s="12">
        <v>39.299999999999997</v>
      </c>
      <c r="L98" s="12">
        <v>23.1</v>
      </c>
      <c r="M98" s="51">
        <v>13.2</v>
      </c>
      <c r="N98" s="11">
        <f t="shared" si="29"/>
        <v>63.599999999999994</v>
      </c>
      <c r="O98" s="13">
        <f t="shared" si="30"/>
        <v>36.299999999999997</v>
      </c>
      <c r="P98" s="26">
        <f t="shared" si="27"/>
        <v>62.4</v>
      </c>
    </row>
    <row r="99" spans="1:16">
      <c r="A99" s="54">
        <f t="shared" si="28"/>
        <v>100.1</v>
      </c>
      <c r="C99" s="3" t="s">
        <v>24</v>
      </c>
      <c r="D99" s="4"/>
      <c r="E99" s="4"/>
      <c r="F99" s="4"/>
      <c r="G99" s="4"/>
      <c r="H99" s="4"/>
      <c r="I99" s="4"/>
      <c r="J99" s="11">
        <v>16</v>
      </c>
      <c r="K99" s="12">
        <v>34.299999999999997</v>
      </c>
      <c r="L99" s="12">
        <v>32</v>
      </c>
      <c r="M99" s="51">
        <v>17.8</v>
      </c>
      <c r="N99" s="11">
        <f t="shared" si="29"/>
        <v>50.3</v>
      </c>
      <c r="O99" s="13">
        <f t="shared" si="30"/>
        <v>49.8</v>
      </c>
      <c r="P99" s="26">
        <f t="shared" si="27"/>
        <v>66.3</v>
      </c>
    </row>
    <row r="100" spans="1:16">
      <c r="A100" s="54">
        <f t="shared" si="28"/>
        <v>100.1</v>
      </c>
      <c r="C100" s="5" t="s">
        <v>25</v>
      </c>
      <c r="D100" s="6"/>
      <c r="E100" s="6"/>
      <c r="F100" s="6"/>
      <c r="G100" s="6"/>
      <c r="H100" s="6"/>
      <c r="I100" s="6"/>
      <c r="J100" s="14">
        <v>29.4</v>
      </c>
      <c r="K100" s="15">
        <v>34.200000000000003</v>
      </c>
      <c r="L100" s="15">
        <v>24.4</v>
      </c>
      <c r="M100" s="52">
        <v>12.1</v>
      </c>
      <c r="N100" s="14">
        <f t="shared" si="29"/>
        <v>63.6</v>
      </c>
      <c r="O100" s="16">
        <f t="shared" si="30"/>
        <v>36.5</v>
      </c>
      <c r="P100" s="27">
        <f t="shared" si="27"/>
        <v>58.6</v>
      </c>
    </row>
    <row r="102" spans="1:16" ht="13.5" customHeight="1">
      <c r="C102" s="74" t="s">
        <v>323</v>
      </c>
      <c r="D102" s="75"/>
      <c r="E102" s="75"/>
      <c r="F102" s="75"/>
      <c r="G102" s="75"/>
      <c r="H102" s="75"/>
      <c r="I102" s="76"/>
      <c r="J102" s="80" t="s">
        <v>4</v>
      </c>
      <c r="K102" s="72" t="s">
        <v>5</v>
      </c>
      <c r="L102" s="72" t="s">
        <v>328</v>
      </c>
      <c r="M102" s="82" t="s">
        <v>6</v>
      </c>
      <c r="N102" s="80" t="s">
        <v>7</v>
      </c>
      <c r="O102" s="70" t="s">
        <v>8</v>
      </c>
      <c r="P102" s="23" t="s">
        <v>31</v>
      </c>
    </row>
    <row r="103" spans="1:16">
      <c r="C103" s="77"/>
      <c r="D103" s="78"/>
      <c r="E103" s="78"/>
      <c r="F103" s="78"/>
      <c r="G103" s="78"/>
      <c r="H103" s="78"/>
      <c r="I103" s="79"/>
      <c r="J103" s="81"/>
      <c r="K103" s="73"/>
      <c r="L103" s="73"/>
      <c r="M103" s="83"/>
      <c r="N103" s="81"/>
      <c r="O103" s="71"/>
      <c r="P103" s="24" t="s">
        <v>32</v>
      </c>
    </row>
    <row r="104" spans="1:16">
      <c r="A104" s="54">
        <f>SUM(J104:M104)</f>
        <v>99.999999999999986</v>
      </c>
      <c r="C104" s="1" t="s">
        <v>19</v>
      </c>
      <c r="D104" s="2"/>
      <c r="E104" s="2"/>
      <c r="F104" s="2"/>
      <c r="G104" s="2"/>
      <c r="H104" s="2"/>
      <c r="I104" s="2"/>
      <c r="J104" s="8">
        <v>16.899999999999999</v>
      </c>
      <c r="K104" s="9">
        <v>38.299999999999997</v>
      </c>
      <c r="L104" s="9">
        <v>30.2</v>
      </c>
      <c r="M104" s="50">
        <v>14.6</v>
      </c>
      <c r="N104" s="8">
        <f>+J104+K104</f>
        <v>55.199999999999996</v>
      </c>
      <c r="O104" s="10">
        <f>+L104+M104</f>
        <v>44.8</v>
      </c>
      <c r="P104" s="25">
        <f t="shared" ref="P104:P110" si="31">+K104+L104</f>
        <v>68.5</v>
      </c>
    </row>
    <row r="105" spans="1:16">
      <c r="A105" s="54">
        <f t="shared" ref="A105:A110" si="32">SUM(J105:M105)</f>
        <v>99.999999999999986</v>
      </c>
      <c r="C105" s="3" t="s">
        <v>20</v>
      </c>
      <c r="D105" s="4"/>
      <c r="E105" s="4"/>
      <c r="F105" s="4"/>
      <c r="G105" s="4"/>
      <c r="H105" s="4"/>
      <c r="I105" s="4"/>
      <c r="J105" s="11">
        <v>37.200000000000003</v>
      </c>
      <c r="K105" s="12">
        <v>42.4</v>
      </c>
      <c r="L105" s="12">
        <v>15.1</v>
      </c>
      <c r="M105" s="51">
        <v>5.3</v>
      </c>
      <c r="N105" s="11">
        <f t="shared" ref="N105:N110" si="33">+J105+K105</f>
        <v>79.599999999999994</v>
      </c>
      <c r="O105" s="13">
        <f t="shared" ref="O105:O110" si="34">+L105+M105</f>
        <v>20.399999999999999</v>
      </c>
      <c r="P105" s="26">
        <f t="shared" si="31"/>
        <v>57.5</v>
      </c>
    </row>
    <row r="106" spans="1:16">
      <c r="A106" s="54">
        <f t="shared" si="32"/>
        <v>99.899999999999991</v>
      </c>
      <c r="C106" s="3" t="s">
        <v>21</v>
      </c>
      <c r="D106" s="4"/>
      <c r="E106" s="4"/>
      <c r="F106" s="4"/>
      <c r="G106" s="4"/>
      <c r="H106" s="4"/>
      <c r="I106" s="4"/>
      <c r="J106" s="11">
        <v>49.3</v>
      </c>
      <c r="K106" s="12">
        <v>31.3</v>
      </c>
      <c r="L106" s="12">
        <v>12.8</v>
      </c>
      <c r="M106" s="51">
        <v>6.5</v>
      </c>
      <c r="N106" s="11">
        <f t="shared" si="33"/>
        <v>80.599999999999994</v>
      </c>
      <c r="O106" s="13">
        <f t="shared" si="34"/>
        <v>19.3</v>
      </c>
      <c r="P106" s="26">
        <f t="shared" si="31"/>
        <v>44.1</v>
      </c>
    </row>
    <row r="107" spans="1:16">
      <c r="A107" s="54">
        <f t="shared" si="32"/>
        <v>100</v>
      </c>
      <c r="C107" s="3" t="s">
        <v>22</v>
      </c>
      <c r="D107" s="4"/>
      <c r="E107" s="4"/>
      <c r="F107" s="4"/>
      <c r="G107" s="4"/>
      <c r="H107" s="4"/>
      <c r="I107" s="4"/>
      <c r="J107" s="11">
        <v>45.9</v>
      </c>
      <c r="K107" s="12">
        <v>34.299999999999997</v>
      </c>
      <c r="L107" s="12">
        <v>13.9</v>
      </c>
      <c r="M107" s="51">
        <v>5.9</v>
      </c>
      <c r="N107" s="11">
        <f t="shared" si="33"/>
        <v>80.199999999999989</v>
      </c>
      <c r="O107" s="13">
        <f t="shared" si="34"/>
        <v>19.8</v>
      </c>
      <c r="P107" s="26">
        <f t="shared" si="31"/>
        <v>48.199999999999996</v>
      </c>
    </row>
    <row r="108" spans="1:16">
      <c r="A108" s="54">
        <f t="shared" si="32"/>
        <v>100</v>
      </c>
      <c r="C108" s="3" t="s">
        <v>23</v>
      </c>
      <c r="D108" s="4"/>
      <c r="E108" s="4"/>
      <c r="F108" s="4"/>
      <c r="G108" s="4"/>
      <c r="H108" s="4"/>
      <c r="I108" s="4"/>
      <c r="J108" s="11">
        <v>30.1</v>
      </c>
      <c r="K108" s="12">
        <v>39.5</v>
      </c>
      <c r="L108" s="12">
        <v>21.2</v>
      </c>
      <c r="M108" s="51">
        <v>9.1999999999999993</v>
      </c>
      <c r="N108" s="11">
        <f t="shared" si="33"/>
        <v>69.599999999999994</v>
      </c>
      <c r="O108" s="13">
        <f t="shared" si="34"/>
        <v>30.4</v>
      </c>
      <c r="P108" s="26">
        <f t="shared" si="31"/>
        <v>60.7</v>
      </c>
    </row>
    <row r="109" spans="1:16">
      <c r="A109" s="54">
        <f t="shared" si="32"/>
        <v>99.899999999999991</v>
      </c>
      <c r="C109" s="3" t="s">
        <v>24</v>
      </c>
      <c r="D109" s="4"/>
      <c r="E109" s="4"/>
      <c r="F109" s="4"/>
      <c r="G109" s="4"/>
      <c r="H109" s="4"/>
      <c r="I109" s="4"/>
      <c r="J109" s="11">
        <v>26.4</v>
      </c>
      <c r="K109" s="12">
        <v>34.799999999999997</v>
      </c>
      <c r="L109" s="12">
        <v>26</v>
      </c>
      <c r="M109" s="51">
        <v>12.7</v>
      </c>
      <c r="N109" s="11">
        <f t="shared" si="33"/>
        <v>61.199999999999996</v>
      </c>
      <c r="O109" s="13">
        <f t="shared" si="34"/>
        <v>38.700000000000003</v>
      </c>
      <c r="P109" s="26">
        <f t="shared" si="31"/>
        <v>60.8</v>
      </c>
    </row>
    <row r="110" spans="1:16">
      <c r="A110" s="54">
        <f t="shared" si="32"/>
        <v>100</v>
      </c>
      <c r="C110" s="5" t="s">
        <v>25</v>
      </c>
      <c r="D110" s="6"/>
      <c r="E110" s="6"/>
      <c r="F110" s="6"/>
      <c r="G110" s="6"/>
      <c r="H110" s="6"/>
      <c r="I110" s="6"/>
      <c r="J110" s="14">
        <v>40</v>
      </c>
      <c r="K110" s="15">
        <v>35.1</v>
      </c>
      <c r="L110" s="15">
        <v>18</v>
      </c>
      <c r="M110" s="52">
        <v>6.9</v>
      </c>
      <c r="N110" s="14">
        <f t="shared" si="33"/>
        <v>75.099999999999994</v>
      </c>
      <c r="O110" s="16">
        <f t="shared" si="34"/>
        <v>24.9</v>
      </c>
      <c r="P110" s="27">
        <f t="shared" si="31"/>
        <v>53.1</v>
      </c>
    </row>
    <row r="112" spans="1:16" ht="13.5" customHeight="1">
      <c r="C112" s="74" t="s">
        <v>313</v>
      </c>
      <c r="D112" s="75"/>
      <c r="E112" s="75"/>
      <c r="F112" s="75"/>
      <c r="G112" s="75"/>
      <c r="H112" s="75"/>
      <c r="I112" s="76"/>
      <c r="J112" s="80" t="s">
        <v>4</v>
      </c>
      <c r="K112" s="72" t="s">
        <v>5</v>
      </c>
      <c r="L112" s="72" t="s">
        <v>328</v>
      </c>
      <c r="M112" s="82" t="s">
        <v>6</v>
      </c>
      <c r="N112" s="80" t="s">
        <v>7</v>
      </c>
      <c r="O112" s="70" t="s">
        <v>8</v>
      </c>
      <c r="P112" s="23" t="s">
        <v>31</v>
      </c>
    </row>
    <row r="113" spans="1:16">
      <c r="C113" s="77"/>
      <c r="D113" s="78"/>
      <c r="E113" s="78"/>
      <c r="F113" s="78"/>
      <c r="G113" s="78"/>
      <c r="H113" s="78"/>
      <c r="I113" s="79"/>
      <c r="J113" s="81"/>
      <c r="K113" s="73"/>
      <c r="L113" s="73"/>
      <c r="M113" s="83"/>
      <c r="N113" s="81"/>
      <c r="O113" s="71"/>
      <c r="P113" s="24" t="s">
        <v>32</v>
      </c>
    </row>
    <row r="114" spans="1:16">
      <c r="A114" s="54">
        <f>SUM(J114:M114)</f>
        <v>100</v>
      </c>
      <c r="C114" s="1" t="s">
        <v>19</v>
      </c>
      <c r="D114" s="2"/>
      <c r="E114" s="2"/>
      <c r="F114" s="2"/>
      <c r="G114" s="2"/>
      <c r="H114" s="2"/>
      <c r="I114" s="2"/>
      <c r="J114" s="8">
        <v>13.9</v>
      </c>
      <c r="K114" s="9">
        <v>33.799999999999997</v>
      </c>
      <c r="L114" s="9">
        <v>34.200000000000003</v>
      </c>
      <c r="M114" s="50">
        <v>18.100000000000001</v>
      </c>
      <c r="N114" s="8">
        <f>+J114+K114</f>
        <v>47.699999999999996</v>
      </c>
      <c r="O114" s="10">
        <f>+L114+M114</f>
        <v>52.300000000000004</v>
      </c>
      <c r="P114" s="25">
        <f t="shared" ref="P114:P120" si="35">+K114+L114</f>
        <v>68</v>
      </c>
    </row>
    <row r="115" spans="1:16">
      <c r="A115" s="54">
        <f t="shared" ref="A115:A120" si="36">SUM(J115:M115)</f>
        <v>100</v>
      </c>
      <c r="C115" s="3" t="s">
        <v>20</v>
      </c>
      <c r="D115" s="4"/>
      <c r="E115" s="4"/>
      <c r="F115" s="4"/>
      <c r="G115" s="4"/>
      <c r="H115" s="4"/>
      <c r="I115" s="4"/>
      <c r="J115" s="11">
        <v>18.8</v>
      </c>
      <c r="K115" s="12">
        <v>39.5</v>
      </c>
      <c r="L115" s="12">
        <v>30.2</v>
      </c>
      <c r="M115" s="51">
        <v>11.5</v>
      </c>
      <c r="N115" s="11">
        <f t="shared" ref="N115:N120" si="37">+J115+K115</f>
        <v>58.3</v>
      </c>
      <c r="O115" s="13">
        <f t="shared" ref="O115:O120" si="38">+L115+M115</f>
        <v>41.7</v>
      </c>
      <c r="P115" s="26">
        <f t="shared" si="35"/>
        <v>69.7</v>
      </c>
    </row>
    <row r="116" spans="1:16">
      <c r="A116" s="54">
        <f t="shared" si="36"/>
        <v>100</v>
      </c>
      <c r="C116" s="3" t="s">
        <v>21</v>
      </c>
      <c r="D116" s="4"/>
      <c r="E116" s="4"/>
      <c r="F116" s="4"/>
      <c r="G116" s="4"/>
      <c r="H116" s="4"/>
      <c r="I116" s="4"/>
      <c r="J116" s="11">
        <v>23.5</v>
      </c>
      <c r="K116" s="12">
        <v>34.200000000000003</v>
      </c>
      <c r="L116" s="12">
        <v>26.2</v>
      </c>
      <c r="M116" s="51">
        <v>16.100000000000001</v>
      </c>
      <c r="N116" s="11">
        <f t="shared" si="37"/>
        <v>57.7</v>
      </c>
      <c r="O116" s="13">
        <f t="shared" si="38"/>
        <v>42.3</v>
      </c>
      <c r="P116" s="26">
        <f t="shared" si="35"/>
        <v>60.400000000000006</v>
      </c>
    </row>
    <row r="117" spans="1:16">
      <c r="A117" s="54">
        <f t="shared" si="36"/>
        <v>100</v>
      </c>
      <c r="C117" s="3" t="s">
        <v>22</v>
      </c>
      <c r="D117" s="4"/>
      <c r="E117" s="4"/>
      <c r="F117" s="4"/>
      <c r="G117" s="4"/>
      <c r="H117" s="4"/>
      <c r="I117" s="4"/>
      <c r="J117" s="11">
        <v>18.3</v>
      </c>
      <c r="K117" s="12">
        <v>33.5</v>
      </c>
      <c r="L117" s="12">
        <v>32.1</v>
      </c>
      <c r="M117" s="51">
        <v>16.100000000000001</v>
      </c>
      <c r="N117" s="11">
        <f t="shared" si="37"/>
        <v>51.8</v>
      </c>
      <c r="O117" s="13">
        <f t="shared" si="38"/>
        <v>48.2</v>
      </c>
      <c r="P117" s="26">
        <f t="shared" si="35"/>
        <v>65.599999999999994</v>
      </c>
    </row>
    <row r="118" spans="1:16">
      <c r="A118" s="54">
        <f t="shared" si="36"/>
        <v>100</v>
      </c>
      <c r="C118" s="3" t="s">
        <v>23</v>
      </c>
      <c r="D118" s="4"/>
      <c r="E118" s="4"/>
      <c r="F118" s="4"/>
      <c r="G118" s="4"/>
      <c r="H118" s="4"/>
      <c r="I118" s="4"/>
      <c r="J118" s="11">
        <v>14.6</v>
      </c>
      <c r="K118" s="12">
        <v>29.2</v>
      </c>
      <c r="L118" s="12">
        <v>38.700000000000003</v>
      </c>
      <c r="M118" s="51">
        <v>17.5</v>
      </c>
      <c r="N118" s="11">
        <f t="shared" si="37"/>
        <v>43.8</v>
      </c>
      <c r="O118" s="13">
        <f t="shared" si="38"/>
        <v>56.2</v>
      </c>
      <c r="P118" s="26">
        <f t="shared" si="35"/>
        <v>67.900000000000006</v>
      </c>
    </row>
    <row r="119" spans="1:16">
      <c r="A119" s="54">
        <f t="shared" si="36"/>
        <v>99.9</v>
      </c>
      <c r="C119" s="3" t="s">
        <v>24</v>
      </c>
      <c r="D119" s="4"/>
      <c r="E119" s="4"/>
      <c r="F119" s="4"/>
      <c r="G119" s="4"/>
      <c r="H119" s="4"/>
      <c r="I119" s="4"/>
      <c r="J119" s="11">
        <v>9.6</v>
      </c>
      <c r="K119" s="12">
        <v>33.700000000000003</v>
      </c>
      <c r="L119" s="12">
        <v>35.1</v>
      </c>
      <c r="M119" s="51">
        <v>21.5</v>
      </c>
      <c r="N119" s="11">
        <f t="shared" si="37"/>
        <v>43.300000000000004</v>
      </c>
      <c r="O119" s="13">
        <f t="shared" si="38"/>
        <v>56.6</v>
      </c>
      <c r="P119" s="26">
        <f t="shared" si="35"/>
        <v>68.800000000000011</v>
      </c>
    </row>
    <row r="120" spans="1:16">
      <c r="A120" s="54">
        <f t="shared" si="36"/>
        <v>100.10000000000001</v>
      </c>
      <c r="C120" s="5" t="s">
        <v>25</v>
      </c>
      <c r="D120" s="6"/>
      <c r="E120" s="6"/>
      <c r="F120" s="6"/>
      <c r="G120" s="6"/>
      <c r="H120" s="6"/>
      <c r="I120" s="6"/>
      <c r="J120" s="14">
        <v>9</v>
      </c>
      <c r="K120" s="15">
        <v>22.7</v>
      </c>
      <c r="L120" s="15">
        <v>41.2</v>
      </c>
      <c r="M120" s="52">
        <v>27.2</v>
      </c>
      <c r="N120" s="14">
        <f t="shared" si="37"/>
        <v>31.7</v>
      </c>
      <c r="O120" s="16">
        <f t="shared" si="38"/>
        <v>68.400000000000006</v>
      </c>
      <c r="P120" s="27">
        <f t="shared" si="35"/>
        <v>63.900000000000006</v>
      </c>
    </row>
    <row r="122" spans="1:16" ht="13.5" customHeight="1">
      <c r="C122" s="74" t="s">
        <v>319</v>
      </c>
      <c r="D122" s="75"/>
      <c r="E122" s="75"/>
      <c r="F122" s="75"/>
      <c r="G122" s="75"/>
      <c r="H122" s="75"/>
      <c r="I122" s="76"/>
      <c r="J122" s="80" t="s">
        <v>4</v>
      </c>
      <c r="K122" s="72" t="s">
        <v>5</v>
      </c>
      <c r="L122" s="72" t="s">
        <v>328</v>
      </c>
      <c r="M122" s="82" t="s">
        <v>6</v>
      </c>
      <c r="N122" s="80" t="s">
        <v>7</v>
      </c>
      <c r="O122" s="70" t="s">
        <v>8</v>
      </c>
      <c r="P122" s="23" t="s">
        <v>31</v>
      </c>
    </row>
    <row r="123" spans="1:16">
      <c r="C123" s="77"/>
      <c r="D123" s="78"/>
      <c r="E123" s="78"/>
      <c r="F123" s="78"/>
      <c r="G123" s="78"/>
      <c r="H123" s="78"/>
      <c r="I123" s="79"/>
      <c r="J123" s="81"/>
      <c r="K123" s="73"/>
      <c r="L123" s="73"/>
      <c r="M123" s="83"/>
      <c r="N123" s="81"/>
      <c r="O123" s="71"/>
      <c r="P123" s="24" t="s">
        <v>32</v>
      </c>
    </row>
    <row r="124" spans="1:16">
      <c r="A124" s="54">
        <f>SUM(J124:M124)</f>
        <v>100</v>
      </c>
      <c r="C124" s="1" t="s">
        <v>19</v>
      </c>
      <c r="D124" s="2"/>
      <c r="E124" s="2"/>
      <c r="F124" s="2"/>
      <c r="G124" s="2"/>
      <c r="H124" s="2"/>
      <c r="I124" s="2"/>
      <c r="J124" s="8">
        <v>12.9</v>
      </c>
      <c r="K124" s="9">
        <v>34</v>
      </c>
      <c r="L124" s="9">
        <v>37.1</v>
      </c>
      <c r="M124" s="50">
        <v>16</v>
      </c>
      <c r="N124" s="8">
        <f>+J124+K124</f>
        <v>46.9</v>
      </c>
      <c r="O124" s="10">
        <f>+L124+M124</f>
        <v>53.1</v>
      </c>
      <c r="P124" s="25">
        <f t="shared" ref="P124:P130" si="39">+K124+L124</f>
        <v>71.099999999999994</v>
      </c>
    </row>
    <row r="125" spans="1:16">
      <c r="A125" s="54">
        <f t="shared" ref="A125:A130" si="40">SUM(J125:M125)</f>
        <v>100</v>
      </c>
      <c r="C125" s="3" t="s">
        <v>20</v>
      </c>
      <c r="D125" s="4"/>
      <c r="E125" s="4"/>
      <c r="F125" s="4"/>
      <c r="G125" s="4"/>
      <c r="H125" s="4"/>
      <c r="I125" s="4"/>
      <c r="J125" s="11">
        <v>10.8</v>
      </c>
      <c r="K125" s="12">
        <v>27</v>
      </c>
      <c r="L125" s="12">
        <v>44.6</v>
      </c>
      <c r="M125" s="51">
        <v>17.600000000000001</v>
      </c>
      <c r="N125" s="11">
        <f t="shared" ref="N125:N130" si="41">+J125+K125</f>
        <v>37.799999999999997</v>
      </c>
      <c r="O125" s="13">
        <f t="shared" ref="O125:O130" si="42">+L125+M125</f>
        <v>62.2</v>
      </c>
      <c r="P125" s="26">
        <f t="shared" si="39"/>
        <v>71.599999999999994</v>
      </c>
    </row>
    <row r="126" spans="1:16">
      <c r="A126" s="54">
        <f t="shared" si="40"/>
        <v>100</v>
      </c>
      <c r="C126" s="3" t="s">
        <v>21</v>
      </c>
      <c r="D126" s="4"/>
      <c r="E126" s="4"/>
      <c r="F126" s="4"/>
      <c r="G126" s="4"/>
      <c r="H126" s="4"/>
      <c r="I126" s="4"/>
      <c r="J126" s="11">
        <v>21.5</v>
      </c>
      <c r="K126" s="12">
        <v>32.4</v>
      </c>
      <c r="L126" s="12">
        <v>28.7</v>
      </c>
      <c r="M126" s="51">
        <v>17.399999999999999</v>
      </c>
      <c r="N126" s="11">
        <f t="shared" si="41"/>
        <v>53.9</v>
      </c>
      <c r="O126" s="13">
        <f t="shared" si="42"/>
        <v>46.099999999999994</v>
      </c>
      <c r="P126" s="26">
        <f t="shared" si="39"/>
        <v>61.099999999999994</v>
      </c>
    </row>
    <row r="127" spans="1:16">
      <c r="A127" s="54">
        <f t="shared" si="40"/>
        <v>100</v>
      </c>
      <c r="C127" s="3" t="s">
        <v>22</v>
      </c>
      <c r="D127" s="4"/>
      <c r="E127" s="4"/>
      <c r="F127" s="4"/>
      <c r="G127" s="4"/>
      <c r="H127" s="4"/>
      <c r="I127" s="4"/>
      <c r="J127" s="11">
        <v>16.399999999999999</v>
      </c>
      <c r="K127" s="12">
        <v>31.3</v>
      </c>
      <c r="L127" s="12">
        <v>34.4</v>
      </c>
      <c r="M127" s="51">
        <v>17.899999999999999</v>
      </c>
      <c r="N127" s="11">
        <f t="shared" si="41"/>
        <v>47.7</v>
      </c>
      <c r="O127" s="13">
        <f t="shared" si="42"/>
        <v>52.3</v>
      </c>
      <c r="P127" s="26">
        <f t="shared" si="39"/>
        <v>65.7</v>
      </c>
    </row>
    <row r="128" spans="1:16">
      <c r="A128" s="54">
        <f t="shared" si="40"/>
        <v>100</v>
      </c>
      <c r="C128" s="3" t="s">
        <v>23</v>
      </c>
      <c r="D128" s="4"/>
      <c r="E128" s="4"/>
      <c r="F128" s="4"/>
      <c r="G128" s="4"/>
      <c r="H128" s="4"/>
      <c r="I128" s="4"/>
      <c r="J128" s="11">
        <v>9.6999999999999993</v>
      </c>
      <c r="K128" s="12">
        <v>26.9</v>
      </c>
      <c r="L128" s="12">
        <v>41</v>
      </c>
      <c r="M128" s="51">
        <v>22.4</v>
      </c>
      <c r="N128" s="11">
        <f t="shared" si="41"/>
        <v>36.599999999999994</v>
      </c>
      <c r="O128" s="13">
        <f t="shared" si="42"/>
        <v>63.4</v>
      </c>
      <c r="P128" s="26">
        <f t="shared" si="39"/>
        <v>67.900000000000006</v>
      </c>
    </row>
    <row r="129" spans="1:16">
      <c r="A129" s="54">
        <f t="shared" si="40"/>
        <v>100.1</v>
      </c>
      <c r="C129" s="3" t="s">
        <v>24</v>
      </c>
      <c r="D129" s="4"/>
      <c r="E129" s="4"/>
      <c r="F129" s="4"/>
      <c r="G129" s="4"/>
      <c r="H129" s="4"/>
      <c r="I129" s="4"/>
      <c r="J129" s="11">
        <v>10.3</v>
      </c>
      <c r="K129" s="12">
        <v>27.7</v>
      </c>
      <c r="L129" s="12">
        <v>36.200000000000003</v>
      </c>
      <c r="M129" s="51">
        <v>25.9</v>
      </c>
      <c r="N129" s="11">
        <f t="shared" si="41"/>
        <v>38</v>
      </c>
      <c r="O129" s="13">
        <f t="shared" si="42"/>
        <v>62.1</v>
      </c>
      <c r="P129" s="26">
        <f t="shared" si="39"/>
        <v>63.900000000000006</v>
      </c>
    </row>
    <row r="130" spans="1:16">
      <c r="A130" s="54">
        <f t="shared" si="40"/>
        <v>100</v>
      </c>
      <c r="C130" s="5" t="s">
        <v>25</v>
      </c>
      <c r="D130" s="6"/>
      <c r="E130" s="6"/>
      <c r="F130" s="6"/>
      <c r="G130" s="6"/>
      <c r="H130" s="6"/>
      <c r="I130" s="6"/>
      <c r="J130" s="14">
        <v>7.2</v>
      </c>
      <c r="K130" s="15">
        <v>22.5</v>
      </c>
      <c r="L130" s="15">
        <v>39.200000000000003</v>
      </c>
      <c r="M130" s="52">
        <v>31.1</v>
      </c>
      <c r="N130" s="14">
        <f t="shared" si="41"/>
        <v>29.7</v>
      </c>
      <c r="O130" s="16">
        <f t="shared" si="42"/>
        <v>70.300000000000011</v>
      </c>
      <c r="P130" s="27">
        <f t="shared" si="39"/>
        <v>61.7</v>
      </c>
    </row>
    <row r="132" spans="1:16" ht="13.5" customHeight="1">
      <c r="C132" s="74" t="s">
        <v>314</v>
      </c>
      <c r="D132" s="75"/>
      <c r="E132" s="75"/>
      <c r="F132" s="75"/>
      <c r="G132" s="75"/>
      <c r="H132" s="75"/>
      <c r="I132" s="76"/>
      <c r="J132" s="80" t="s">
        <v>4</v>
      </c>
      <c r="K132" s="72" t="s">
        <v>5</v>
      </c>
      <c r="L132" s="72" t="s">
        <v>328</v>
      </c>
      <c r="M132" s="82" t="s">
        <v>6</v>
      </c>
      <c r="N132" s="80" t="s">
        <v>7</v>
      </c>
      <c r="O132" s="70" t="s">
        <v>8</v>
      </c>
      <c r="P132" s="23" t="s">
        <v>31</v>
      </c>
    </row>
    <row r="133" spans="1:16">
      <c r="C133" s="77"/>
      <c r="D133" s="78"/>
      <c r="E133" s="78"/>
      <c r="F133" s="78"/>
      <c r="G133" s="78"/>
      <c r="H133" s="78"/>
      <c r="I133" s="79"/>
      <c r="J133" s="81"/>
      <c r="K133" s="73"/>
      <c r="L133" s="73"/>
      <c r="M133" s="83"/>
      <c r="N133" s="81"/>
      <c r="O133" s="71"/>
      <c r="P133" s="24" t="s">
        <v>32</v>
      </c>
    </row>
    <row r="134" spans="1:16">
      <c r="A134" s="54">
        <f>SUM(J134:M134)</f>
        <v>100</v>
      </c>
      <c r="C134" s="1" t="s">
        <v>19</v>
      </c>
      <c r="D134" s="2"/>
      <c r="E134" s="2"/>
      <c r="F134" s="2"/>
      <c r="G134" s="2"/>
      <c r="H134" s="2"/>
      <c r="I134" s="2"/>
      <c r="J134" s="8">
        <v>18.399999999999999</v>
      </c>
      <c r="K134" s="9">
        <v>49.4</v>
      </c>
      <c r="L134" s="9">
        <v>19.8</v>
      </c>
      <c r="M134" s="50">
        <v>12.4</v>
      </c>
      <c r="N134" s="8">
        <f>+J134+K134</f>
        <v>67.8</v>
      </c>
      <c r="O134" s="10">
        <f>+L134+M134</f>
        <v>32.200000000000003</v>
      </c>
      <c r="P134" s="25">
        <f t="shared" ref="P134:P140" si="43">+K134+L134</f>
        <v>69.2</v>
      </c>
    </row>
    <row r="135" spans="1:16">
      <c r="A135" s="54">
        <f t="shared" ref="A135:A140" si="44">SUM(J135:M135)</f>
        <v>100</v>
      </c>
      <c r="C135" s="3" t="s">
        <v>20</v>
      </c>
      <c r="D135" s="4"/>
      <c r="E135" s="4"/>
      <c r="F135" s="4"/>
      <c r="G135" s="4"/>
      <c r="H135" s="4"/>
      <c r="I135" s="4"/>
      <c r="J135" s="11">
        <v>20</v>
      </c>
      <c r="K135" s="12">
        <v>41.3</v>
      </c>
      <c r="L135" s="12">
        <v>27.6</v>
      </c>
      <c r="M135" s="51">
        <v>11.1</v>
      </c>
      <c r="N135" s="11">
        <f t="shared" ref="N135:N140" si="45">+J135+K135</f>
        <v>61.3</v>
      </c>
      <c r="O135" s="13">
        <f t="shared" ref="O135:O140" si="46">+L135+M135</f>
        <v>38.700000000000003</v>
      </c>
      <c r="P135" s="26">
        <f t="shared" si="43"/>
        <v>68.900000000000006</v>
      </c>
    </row>
    <row r="136" spans="1:16">
      <c r="A136" s="54">
        <f t="shared" si="44"/>
        <v>100</v>
      </c>
      <c r="C136" s="3" t="s">
        <v>21</v>
      </c>
      <c r="D136" s="4"/>
      <c r="E136" s="4"/>
      <c r="F136" s="4"/>
      <c r="G136" s="4"/>
      <c r="H136" s="4"/>
      <c r="I136" s="4"/>
      <c r="J136" s="11">
        <v>42.4</v>
      </c>
      <c r="K136" s="12">
        <v>36.700000000000003</v>
      </c>
      <c r="L136" s="12">
        <v>10.199999999999999</v>
      </c>
      <c r="M136" s="51">
        <v>10.7</v>
      </c>
      <c r="N136" s="11">
        <f t="shared" si="45"/>
        <v>79.099999999999994</v>
      </c>
      <c r="O136" s="13">
        <f t="shared" si="46"/>
        <v>20.9</v>
      </c>
      <c r="P136" s="26">
        <f t="shared" si="43"/>
        <v>46.900000000000006</v>
      </c>
    </row>
    <row r="137" spans="1:16">
      <c r="A137" s="54">
        <f t="shared" si="44"/>
        <v>100.1</v>
      </c>
      <c r="C137" s="3" t="s">
        <v>22</v>
      </c>
      <c r="D137" s="4"/>
      <c r="E137" s="4"/>
      <c r="F137" s="4"/>
      <c r="G137" s="4"/>
      <c r="H137" s="4"/>
      <c r="I137" s="4"/>
      <c r="J137" s="11">
        <v>38.799999999999997</v>
      </c>
      <c r="K137" s="12">
        <v>39.9</v>
      </c>
      <c r="L137" s="12">
        <v>12.2</v>
      </c>
      <c r="M137" s="51">
        <v>9.1999999999999993</v>
      </c>
      <c r="N137" s="11">
        <f t="shared" si="45"/>
        <v>78.699999999999989</v>
      </c>
      <c r="O137" s="13">
        <f t="shared" si="46"/>
        <v>21.4</v>
      </c>
      <c r="P137" s="26">
        <f t="shared" si="43"/>
        <v>52.099999999999994</v>
      </c>
    </row>
    <row r="138" spans="1:16">
      <c r="A138" s="54">
        <f t="shared" si="44"/>
        <v>99.9</v>
      </c>
      <c r="C138" s="3" t="s">
        <v>23</v>
      </c>
      <c r="D138" s="4"/>
      <c r="E138" s="4"/>
      <c r="F138" s="4"/>
      <c r="G138" s="4"/>
      <c r="H138" s="4"/>
      <c r="I138" s="4"/>
      <c r="J138" s="11">
        <v>16.7</v>
      </c>
      <c r="K138" s="12">
        <v>47.5</v>
      </c>
      <c r="L138" s="12">
        <v>26.3</v>
      </c>
      <c r="M138" s="51">
        <v>9.4</v>
      </c>
      <c r="N138" s="11">
        <f t="shared" si="45"/>
        <v>64.2</v>
      </c>
      <c r="O138" s="13">
        <f t="shared" si="46"/>
        <v>35.700000000000003</v>
      </c>
      <c r="P138" s="26">
        <f t="shared" si="43"/>
        <v>73.8</v>
      </c>
    </row>
    <row r="139" spans="1:16">
      <c r="A139" s="54">
        <f t="shared" si="44"/>
        <v>100</v>
      </c>
      <c r="C139" s="3" t="s">
        <v>24</v>
      </c>
      <c r="D139" s="4"/>
      <c r="E139" s="4"/>
      <c r="F139" s="4"/>
      <c r="G139" s="4"/>
      <c r="H139" s="4"/>
      <c r="I139" s="4"/>
      <c r="J139" s="11">
        <v>48.6</v>
      </c>
      <c r="K139" s="12">
        <v>36.4</v>
      </c>
      <c r="L139" s="12">
        <v>9.1</v>
      </c>
      <c r="M139" s="51">
        <v>5.9</v>
      </c>
      <c r="N139" s="11">
        <f t="shared" si="45"/>
        <v>85</v>
      </c>
      <c r="O139" s="13">
        <f t="shared" si="46"/>
        <v>15</v>
      </c>
      <c r="P139" s="26">
        <f t="shared" si="43"/>
        <v>45.5</v>
      </c>
    </row>
    <row r="140" spans="1:16">
      <c r="A140" s="54">
        <f t="shared" si="44"/>
        <v>100.1</v>
      </c>
      <c r="C140" s="5" t="s">
        <v>25</v>
      </c>
      <c r="D140" s="6"/>
      <c r="E140" s="6"/>
      <c r="F140" s="6"/>
      <c r="G140" s="6"/>
      <c r="H140" s="6"/>
      <c r="I140" s="6"/>
      <c r="J140" s="14">
        <v>43.9</v>
      </c>
      <c r="K140" s="15">
        <v>37.4</v>
      </c>
      <c r="L140" s="15">
        <v>13.5</v>
      </c>
      <c r="M140" s="52">
        <v>5.3</v>
      </c>
      <c r="N140" s="14">
        <f t="shared" si="45"/>
        <v>81.3</v>
      </c>
      <c r="O140" s="16">
        <f t="shared" si="46"/>
        <v>18.8</v>
      </c>
      <c r="P140" s="27">
        <f t="shared" si="43"/>
        <v>50.9</v>
      </c>
    </row>
    <row r="142" spans="1:16" ht="13.5" customHeight="1">
      <c r="C142" s="74" t="s">
        <v>320</v>
      </c>
      <c r="D142" s="75"/>
      <c r="E142" s="75"/>
      <c r="F142" s="75"/>
      <c r="G142" s="75"/>
      <c r="H142" s="75"/>
      <c r="I142" s="76"/>
      <c r="J142" s="80" t="s">
        <v>4</v>
      </c>
      <c r="K142" s="72" t="s">
        <v>5</v>
      </c>
      <c r="L142" s="72" t="s">
        <v>328</v>
      </c>
      <c r="M142" s="82" t="s">
        <v>6</v>
      </c>
      <c r="N142" s="80" t="s">
        <v>7</v>
      </c>
      <c r="O142" s="70" t="s">
        <v>8</v>
      </c>
      <c r="P142" s="23" t="s">
        <v>31</v>
      </c>
    </row>
    <row r="143" spans="1:16">
      <c r="C143" s="77"/>
      <c r="D143" s="78"/>
      <c r="E143" s="78"/>
      <c r="F143" s="78"/>
      <c r="G143" s="78"/>
      <c r="H143" s="78"/>
      <c r="I143" s="79"/>
      <c r="J143" s="81"/>
      <c r="K143" s="73"/>
      <c r="L143" s="73"/>
      <c r="M143" s="83"/>
      <c r="N143" s="81"/>
      <c r="O143" s="71"/>
      <c r="P143" s="24" t="s">
        <v>32</v>
      </c>
    </row>
    <row r="144" spans="1:16">
      <c r="A144" s="54">
        <f>SUM(J144:M144)</f>
        <v>99.899999999999991</v>
      </c>
      <c r="C144" s="1" t="s">
        <v>19</v>
      </c>
      <c r="D144" s="2"/>
      <c r="E144" s="2"/>
      <c r="F144" s="2"/>
      <c r="G144" s="2"/>
      <c r="H144" s="2"/>
      <c r="I144" s="2"/>
      <c r="J144" s="8">
        <v>23.8</v>
      </c>
      <c r="K144" s="9">
        <v>54.5</v>
      </c>
      <c r="L144" s="9">
        <v>15.5</v>
      </c>
      <c r="M144" s="50">
        <v>6.1</v>
      </c>
      <c r="N144" s="8">
        <f>+J144+K144</f>
        <v>78.3</v>
      </c>
      <c r="O144" s="10">
        <f>+L144+M144</f>
        <v>21.6</v>
      </c>
      <c r="P144" s="25">
        <f t="shared" ref="P144:P150" si="47">+K144+L144</f>
        <v>70</v>
      </c>
    </row>
    <row r="145" spans="1:16">
      <c r="A145" s="54">
        <f t="shared" ref="A145:A150" si="48">SUM(J145:M145)</f>
        <v>100</v>
      </c>
      <c r="C145" s="3" t="s">
        <v>20</v>
      </c>
      <c r="D145" s="4"/>
      <c r="E145" s="4"/>
      <c r="F145" s="4"/>
      <c r="G145" s="4"/>
      <c r="H145" s="4"/>
      <c r="I145" s="4"/>
      <c r="J145" s="11">
        <v>32.799999999999997</v>
      </c>
      <c r="K145" s="12">
        <v>45.7</v>
      </c>
      <c r="L145" s="12">
        <v>15.9</v>
      </c>
      <c r="M145" s="51">
        <v>5.6</v>
      </c>
      <c r="N145" s="11">
        <f t="shared" ref="N145:N150" si="49">+J145+K145</f>
        <v>78.5</v>
      </c>
      <c r="O145" s="13">
        <f t="shared" ref="O145:O150" si="50">+L145+M145</f>
        <v>21.5</v>
      </c>
      <c r="P145" s="26">
        <f t="shared" si="47"/>
        <v>61.6</v>
      </c>
    </row>
    <row r="146" spans="1:16">
      <c r="A146" s="54">
        <f t="shared" si="48"/>
        <v>99.999999999999986</v>
      </c>
      <c r="C146" s="3" t="s">
        <v>21</v>
      </c>
      <c r="D146" s="4"/>
      <c r="E146" s="4"/>
      <c r="F146" s="4"/>
      <c r="G146" s="4"/>
      <c r="H146" s="4"/>
      <c r="I146" s="4"/>
      <c r="J146" s="11">
        <v>54.4</v>
      </c>
      <c r="K146" s="12">
        <v>32.799999999999997</v>
      </c>
      <c r="L146" s="12">
        <v>7.8</v>
      </c>
      <c r="M146" s="51">
        <v>5</v>
      </c>
      <c r="N146" s="11">
        <f t="shared" si="49"/>
        <v>87.199999999999989</v>
      </c>
      <c r="O146" s="13">
        <f t="shared" si="50"/>
        <v>12.8</v>
      </c>
      <c r="P146" s="26">
        <f t="shared" si="47"/>
        <v>40.599999999999994</v>
      </c>
    </row>
    <row r="147" spans="1:16">
      <c r="A147" s="54">
        <f t="shared" si="48"/>
        <v>100</v>
      </c>
      <c r="C147" s="3" t="s">
        <v>22</v>
      </c>
      <c r="D147" s="4"/>
      <c r="E147" s="4"/>
      <c r="F147" s="4"/>
      <c r="G147" s="4"/>
      <c r="H147" s="4"/>
      <c r="I147" s="4"/>
      <c r="J147" s="11">
        <v>51.5</v>
      </c>
      <c r="K147" s="12">
        <v>36.1</v>
      </c>
      <c r="L147" s="12">
        <v>8.4</v>
      </c>
      <c r="M147" s="51">
        <v>4</v>
      </c>
      <c r="N147" s="11">
        <f t="shared" si="49"/>
        <v>87.6</v>
      </c>
      <c r="O147" s="13">
        <f t="shared" si="50"/>
        <v>12.4</v>
      </c>
      <c r="P147" s="26">
        <f t="shared" si="47"/>
        <v>44.5</v>
      </c>
    </row>
    <row r="148" spans="1:16">
      <c r="A148" s="54">
        <f t="shared" si="48"/>
        <v>99.9</v>
      </c>
      <c r="C148" s="3" t="s">
        <v>23</v>
      </c>
      <c r="D148" s="4"/>
      <c r="E148" s="4"/>
      <c r="F148" s="4"/>
      <c r="G148" s="4"/>
      <c r="H148" s="4"/>
      <c r="I148" s="4"/>
      <c r="J148" s="11">
        <v>22.3</v>
      </c>
      <c r="K148" s="12">
        <v>50.6</v>
      </c>
      <c r="L148" s="12">
        <v>20.2</v>
      </c>
      <c r="M148" s="51">
        <v>6.8</v>
      </c>
      <c r="N148" s="11">
        <f t="shared" si="49"/>
        <v>72.900000000000006</v>
      </c>
      <c r="O148" s="13">
        <f t="shared" si="50"/>
        <v>27</v>
      </c>
      <c r="P148" s="26">
        <f t="shared" si="47"/>
        <v>70.8</v>
      </c>
    </row>
    <row r="149" spans="1:16">
      <c r="A149" s="54">
        <f t="shared" si="48"/>
        <v>100</v>
      </c>
      <c r="C149" s="3" t="s">
        <v>24</v>
      </c>
      <c r="D149" s="4"/>
      <c r="E149" s="4"/>
      <c r="F149" s="4"/>
      <c r="G149" s="4"/>
      <c r="H149" s="4"/>
      <c r="I149" s="4"/>
      <c r="J149" s="11">
        <v>57.5</v>
      </c>
      <c r="K149" s="12">
        <v>34.799999999999997</v>
      </c>
      <c r="L149" s="12">
        <v>5.4</v>
      </c>
      <c r="M149" s="51">
        <v>2.2999999999999998</v>
      </c>
      <c r="N149" s="11">
        <f t="shared" si="49"/>
        <v>92.3</v>
      </c>
      <c r="O149" s="13">
        <f t="shared" si="50"/>
        <v>7.7</v>
      </c>
      <c r="P149" s="26">
        <f t="shared" si="47"/>
        <v>40.199999999999996</v>
      </c>
    </row>
    <row r="150" spans="1:16">
      <c r="A150" s="54">
        <f t="shared" si="48"/>
        <v>99.899999999999991</v>
      </c>
      <c r="C150" s="5" t="s">
        <v>25</v>
      </c>
      <c r="D150" s="6"/>
      <c r="E150" s="6"/>
      <c r="F150" s="6"/>
      <c r="G150" s="6"/>
      <c r="H150" s="6"/>
      <c r="I150" s="6"/>
      <c r="J150" s="14">
        <v>54.5</v>
      </c>
      <c r="K150" s="15">
        <v>35</v>
      </c>
      <c r="L150" s="15">
        <v>7.8</v>
      </c>
      <c r="M150" s="52">
        <v>2.6</v>
      </c>
      <c r="N150" s="14">
        <f t="shared" si="49"/>
        <v>89.5</v>
      </c>
      <c r="O150" s="16">
        <f t="shared" si="50"/>
        <v>10.4</v>
      </c>
      <c r="P150" s="27">
        <f t="shared" si="47"/>
        <v>42.8</v>
      </c>
    </row>
    <row r="152" spans="1:16" ht="13.5" customHeight="1">
      <c r="C152" s="74" t="s">
        <v>315</v>
      </c>
      <c r="D152" s="75"/>
      <c r="E152" s="75"/>
      <c r="F152" s="75"/>
      <c r="G152" s="75"/>
      <c r="H152" s="75"/>
      <c r="I152" s="76"/>
      <c r="J152" s="80" t="s">
        <v>4</v>
      </c>
      <c r="K152" s="72" t="s">
        <v>5</v>
      </c>
      <c r="L152" s="72" t="s">
        <v>328</v>
      </c>
      <c r="M152" s="82" t="s">
        <v>6</v>
      </c>
      <c r="N152" s="80" t="s">
        <v>7</v>
      </c>
      <c r="O152" s="70" t="s">
        <v>8</v>
      </c>
      <c r="P152" s="23" t="s">
        <v>31</v>
      </c>
    </row>
    <row r="153" spans="1:16">
      <c r="C153" s="77"/>
      <c r="D153" s="78"/>
      <c r="E153" s="78"/>
      <c r="F153" s="78"/>
      <c r="G153" s="78"/>
      <c r="H153" s="78"/>
      <c r="I153" s="79"/>
      <c r="J153" s="81"/>
      <c r="K153" s="73"/>
      <c r="L153" s="73"/>
      <c r="M153" s="83"/>
      <c r="N153" s="81"/>
      <c r="O153" s="71"/>
      <c r="P153" s="24" t="s">
        <v>32</v>
      </c>
    </row>
    <row r="154" spans="1:16">
      <c r="A154" s="54">
        <f>SUM(J154:M154)</f>
        <v>100</v>
      </c>
      <c r="C154" s="1" t="s">
        <v>19</v>
      </c>
      <c r="D154" s="2"/>
      <c r="E154" s="2"/>
      <c r="F154" s="2"/>
      <c r="G154" s="2"/>
      <c r="H154" s="2"/>
      <c r="I154" s="2"/>
      <c r="J154" s="8">
        <v>11.5</v>
      </c>
      <c r="K154" s="9">
        <v>28.6</v>
      </c>
      <c r="L154" s="9">
        <v>39.799999999999997</v>
      </c>
      <c r="M154" s="50">
        <v>20.100000000000001</v>
      </c>
      <c r="N154" s="8">
        <f>+J154+K154</f>
        <v>40.1</v>
      </c>
      <c r="O154" s="10">
        <f>+L154+M154</f>
        <v>59.9</v>
      </c>
      <c r="P154" s="25">
        <f t="shared" ref="P154:P160" si="51">+K154+L154</f>
        <v>68.400000000000006</v>
      </c>
    </row>
    <row r="155" spans="1:16">
      <c r="A155" s="54">
        <f t="shared" ref="A155:A160" si="52">SUM(J155:M155)</f>
        <v>100.00000000000001</v>
      </c>
      <c r="C155" s="3" t="s">
        <v>20</v>
      </c>
      <c r="D155" s="4"/>
      <c r="E155" s="4"/>
      <c r="F155" s="4"/>
      <c r="G155" s="4"/>
      <c r="H155" s="4"/>
      <c r="I155" s="4"/>
      <c r="J155" s="11">
        <v>17.100000000000001</v>
      </c>
      <c r="K155" s="12">
        <v>31.1</v>
      </c>
      <c r="L155" s="12">
        <v>38.1</v>
      </c>
      <c r="M155" s="51">
        <v>13.7</v>
      </c>
      <c r="N155" s="11">
        <f t="shared" ref="N155:N160" si="53">+J155+K155</f>
        <v>48.2</v>
      </c>
      <c r="O155" s="13">
        <f t="shared" ref="O155:O160" si="54">+L155+M155</f>
        <v>51.8</v>
      </c>
      <c r="P155" s="26">
        <f t="shared" si="51"/>
        <v>69.2</v>
      </c>
    </row>
    <row r="156" spans="1:16">
      <c r="A156" s="54">
        <f t="shared" si="52"/>
        <v>100</v>
      </c>
      <c r="C156" s="3" t="s">
        <v>21</v>
      </c>
      <c r="D156" s="4"/>
      <c r="E156" s="4"/>
      <c r="F156" s="4"/>
      <c r="G156" s="4"/>
      <c r="H156" s="4"/>
      <c r="I156" s="4"/>
      <c r="J156" s="11">
        <v>14.5</v>
      </c>
      <c r="K156" s="12">
        <v>25.5</v>
      </c>
      <c r="L156" s="12">
        <v>31.6</v>
      </c>
      <c r="M156" s="51">
        <v>28.4</v>
      </c>
      <c r="N156" s="11">
        <f t="shared" si="53"/>
        <v>40</v>
      </c>
      <c r="O156" s="13">
        <f t="shared" si="54"/>
        <v>60</v>
      </c>
      <c r="P156" s="26">
        <f t="shared" si="51"/>
        <v>57.1</v>
      </c>
    </row>
    <row r="157" spans="1:16">
      <c r="A157" s="54">
        <f t="shared" si="52"/>
        <v>99.999999999999986</v>
      </c>
      <c r="C157" s="3" t="s">
        <v>22</v>
      </c>
      <c r="D157" s="4"/>
      <c r="E157" s="4"/>
      <c r="F157" s="4"/>
      <c r="G157" s="4"/>
      <c r="H157" s="4"/>
      <c r="I157" s="4"/>
      <c r="J157" s="11">
        <v>14.7</v>
      </c>
      <c r="K157" s="12">
        <v>32.6</v>
      </c>
      <c r="L157" s="12">
        <v>31.4</v>
      </c>
      <c r="M157" s="51">
        <v>21.3</v>
      </c>
      <c r="N157" s="11">
        <f t="shared" si="53"/>
        <v>47.3</v>
      </c>
      <c r="O157" s="13">
        <f t="shared" si="54"/>
        <v>52.7</v>
      </c>
      <c r="P157" s="26">
        <f t="shared" si="51"/>
        <v>64</v>
      </c>
    </row>
    <row r="158" spans="1:16">
      <c r="A158" s="54">
        <f t="shared" si="52"/>
        <v>100</v>
      </c>
      <c r="C158" s="3" t="s">
        <v>23</v>
      </c>
      <c r="D158" s="4"/>
      <c r="E158" s="4"/>
      <c r="F158" s="4"/>
      <c r="G158" s="4"/>
      <c r="H158" s="4"/>
      <c r="I158" s="4"/>
      <c r="J158" s="11">
        <v>7.6</v>
      </c>
      <c r="K158" s="12">
        <v>17.5</v>
      </c>
      <c r="L158" s="12">
        <v>35.9</v>
      </c>
      <c r="M158" s="51">
        <v>39</v>
      </c>
      <c r="N158" s="11">
        <f t="shared" si="53"/>
        <v>25.1</v>
      </c>
      <c r="O158" s="13">
        <f t="shared" si="54"/>
        <v>74.900000000000006</v>
      </c>
      <c r="P158" s="26">
        <f t="shared" si="51"/>
        <v>53.4</v>
      </c>
    </row>
    <row r="159" spans="1:16">
      <c r="A159" s="54">
        <f t="shared" si="52"/>
        <v>100</v>
      </c>
      <c r="C159" s="3" t="s">
        <v>24</v>
      </c>
      <c r="D159" s="4"/>
      <c r="E159" s="4"/>
      <c r="F159" s="4"/>
      <c r="G159" s="4"/>
      <c r="H159" s="4"/>
      <c r="I159" s="4"/>
      <c r="J159" s="11">
        <v>5.4</v>
      </c>
      <c r="K159" s="12">
        <v>19.5</v>
      </c>
      <c r="L159" s="12">
        <v>38.200000000000003</v>
      </c>
      <c r="M159" s="51">
        <v>36.9</v>
      </c>
      <c r="N159" s="11">
        <f t="shared" si="53"/>
        <v>24.9</v>
      </c>
      <c r="O159" s="13">
        <f t="shared" si="54"/>
        <v>75.099999999999994</v>
      </c>
      <c r="P159" s="26">
        <f t="shared" si="51"/>
        <v>57.7</v>
      </c>
    </row>
    <row r="160" spans="1:16">
      <c r="A160" s="54">
        <f t="shared" si="52"/>
        <v>100.1</v>
      </c>
      <c r="C160" s="5" t="s">
        <v>25</v>
      </c>
      <c r="D160" s="6"/>
      <c r="E160" s="6"/>
      <c r="F160" s="6"/>
      <c r="G160" s="6"/>
      <c r="H160" s="6"/>
      <c r="I160" s="6"/>
      <c r="J160" s="14">
        <v>7.2</v>
      </c>
      <c r="K160" s="15">
        <v>22.8</v>
      </c>
      <c r="L160" s="15">
        <v>41.8</v>
      </c>
      <c r="M160" s="52">
        <v>28.3</v>
      </c>
      <c r="N160" s="14">
        <f t="shared" si="53"/>
        <v>30</v>
      </c>
      <c r="O160" s="16">
        <f t="shared" si="54"/>
        <v>70.099999999999994</v>
      </c>
      <c r="P160" s="27">
        <f t="shared" si="51"/>
        <v>64.599999999999994</v>
      </c>
    </row>
    <row r="162" spans="1:16" ht="13.5" customHeight="1">
      <c r="C162" s="74" t="s">
        <v>321</v>
      </c>
      <c r="D162" s="75"/>
      <c r="E162" s="75"/>
      <c r="F162" s="75"/>
      <c r="G162" s="75"/>
      <c r="H162" s="75"/>
      <c r="I162" s="76"/>
      <c r="J162" s="80" t="s">
        <v>4</v>
      </c>
      <c r="K162" s="72" t="s">
        <v>5</v>
      </c>
      <c r="L162" s="72" t="s">
        <v>328</v>
      </c>
      <c r="M162" s="82" t="s">
        <v>6</v>
      </c>
      <c r="N162" s="80" t="s">
        <v>7</v>
      </c>
      <c r="O162" s="70" t="s">
        <v>8</v>
      </c>
      <c r="P162" s="23" t="s">
        <v>31</v>
      </c>
    </row>
    <row r="163" spans="1:16">
      <c r="C163" s="77"/>
      <c r="D163" s="78"/>
      <c r="E163" s="78"/>
      <c r="F163" s="78"/>
      <c r="G163" s="78"/>
      <c r="H163" s="78"/>
      <c r="I163" s="79"/>
      <c r="J163" s="81"/>
      <c r="K163" s="73"/>
      <c r="L163" s="73"/>
      <c r="M163" s="83"/>
      <c r="N163" s="81"/>
      <c r="O163" s="71"/>
      <c r="P163" s="24" t="s">
        <v>32</v>
      </c>
    </row>
    <row r="164" spans="1:16">
      <c r="A164" s="54">
        <f>SUM(J164:M164)</f>
        <v>99.899999999999991</v>
      </c>
      <c r="C164" s="1" t="s">
        <v>19</v>
      </c>
      <c r="D164" s="2"/>
      <c r="E164" s="2"/>
      <c r="F164" s="2"/>
      <c r="G164" s="2"/>
      <c r="H164" s="2"/>
      <c r="I164" s="2"/>
      <c r="J164" s="8">
        <v>7.1</v>
      </c>
      <c r="K164" s="9">
        <v>28.6</v>
      </c>
      <c r="L164" s="9">
        <v>41.9</v>
      </c>
      <c r="M164" s="50">
        <v>22.3</v>
      </c>
      <c r="N164" s="8">
        <f>+J164+K164</f>
        <v>35.700000000000003</v>
      </c>
      <c r="O164" s="10">
        <f>+L164+M164</f>
        <v>64.2</v>
      </c>
      <c r="P164" s="25">
        <f t="shared" ref="P164:P170" si="55">+K164+L164</f>
        <v>70.5</v>
      </c>
    </row>
    <row r="165" spans="1:16">
      <c r="A165" s="54">
        <f t="shared" ref="A165:A170" si="56">SUM(J165:M165)</f>
        <v>100.00000000000001</v>
      </c>
      <c r="C165" s="3" t="s">
        <v>20</v>
      </c>
      <c r="D165" s="4"/>
      <c r="E165" s="4"/>
      <c r="F165" s="4"/>
      <c r="G165" s="4"/>
      <c r="H165" s="4"/>
      <c r="I165" s="4"/>
      <c r="J165" s="11">
        <v>28.1</v>
      </c>
      <c r="K165" s="12">
        <v>45.6</v>
      </c>
      <c r="L165" s="12">
        <v>20.6</v>
      </c>
      <c r="M165" s="51">
        <v>5.7</v>
      </c>
      <c r="N165" s="11">
        <f t="shared" ref="N165:N170" si="57">+J165+K165</f>
        <v>73.7</v>
      </c>
      <c r="O165" s="13">
        <f t="shared" ref="O165:O170" si="58">+L165+M165</f>
        <v>26.3</v>
      </c>
      <c r="P165" s="26">
        <f t="shared" si="55"/>
        <v>66.2</v>
      </c>
    </row>
    <row r="166" spans="1:16">
      <c r="A166" s="54">
        <f t="shared" si="56"/>
        <v>100.00000000000001</v>
      </c>
      <c r="C166" s="3" t="s">
        <v>21</v>
      </c>
      <c r="D166" s="4"/>
      <c r="E166" s="4"/>
      <c r="F166" s="4"/>
      <c r="G166" s="4"/>
      <c r="H166" s="4"/>
      <c r="I166" s="4"/>
      <c r="J166" s="11">
        <v>12.7</v>
      </c>
      <c r="K166" s="12">
        <v>28.5</v>
      </c>
      <c r="L166" s="12">
        <v>30.6</v>
      </c>
      <c r="M166" s="51">
        <v>28.2</v>
      </c>
      <c r="N166" s="11">
        <f t="shared" si="57"/>
        <v>41.2</v>
      </c>
      <c r="O166" s="13">
        <f t="shared" si="58"/>
        <v>58.8</v>
      </c>
      <c r="P166" s="26">
        <f t="shared" si="55"/>
        <v>59.1</v>
      </c>
    </row>
    <row r="167" spans="1:16">
      <c r="A167" s="54">
        <f t="shared" si="56"/>
        <v>100</v>
      </c>
      <c r="C167" s="3" t="s">
        <v>22</v>
      </c>
      <c r="D167" s="4"/>
      <c r="E167" s="4"/>
      <c r="F167" s="4"/>
      <c r="G167" s="4"/>
      <c r="H167" s="4"/>
      <c r="I167" s="4"/>
      <c r="J167" s="11">
        <v>11.6</v>
      </c>
      <c r="K167" s="12">
        <v>31.5</v>
      </c>
      <c r="L167" s="12">
        <v>36.299999999999997</v>
      </c>
      <c r="M167" s="51">
        <v>20.6</v>
      </c>
      <c r="N167" s="11">
        <f t="shared" si="57"/>
        <v>43.1</v>
      </c>
      <c r="O167" s="13">
        <f t="shared" si="58"/>
        <v>56.9</v>
      </c>
      <c r="P167" s="26">
        <f t="shared" si="55"/>
        <v>67.8</v>
      </c>
    </row>
    <row r="168" spans="1:16">
      <c r="A168" s="54">
        <f t="shared" si="56"/>
        <v>100</v>
      </c>
      <c r="C168" s="3" t="s">
        <v>23</v>
      </c>
      <c r="D168" s="4"/>
      <c r="E168" s="4"/>
      <c r="F168" s="4"/>
      <c r="G168" s="4"/>
      <c r="H168" s="4"/>
      <c r="I168" s="4"/>
      <c r="J168" s="11">
        <v>5.9</v>
      </c>
      <c r="K168" s="12">
        <v>15.2</v>
      </c>
      <c r="L168" s="12">
        <v>35.5</v>
      </c>
      <c r="M168" s="51">
        <v>43.4</v>
      </c>
      <c r="N168" s="11">
        <f t="shared" si="57"/>
        <v>21.1</v>
      </c>
      <c r="O168" s="13">
        <f t="shared" si="58"/>
        <v>78.900000000000006</v>
      </c>
      <c r="P168" s="26">
        <f t="shared" si="55"/>
        <v>50.7</v>
      </c>
    </row>
    <row r="169" spans="1:16">
      <c r="A169" s="54">
        <f t="shared" si="56"/>
        <v>99.9</v>
      </c>
      <c r="C169" s="3" t="s">
        <v>24</v>
      </c>
      <c r="D169" s="4"/>
      <c r="E169" s="4"/>
      <c r="F169" s="4"/>
      <c r="G169" s="4"/>
      <c r="H169" s="4"/>
      <c r="I169" s="4"/>
      <c r="J169" s="11">
        <v>3.8</v>
      </c>
      <c r="K169" s="12">
        <v>14.9</v>
      </c>
      <c r="L169" s="12">
        <v>40</v>
      </c>
      <c r="M169" s="51">
        <v>41.2</v>
      </c>
      <c r="N169" s="11">
        <f t="shared" si="57"/>
        <v>18.7</v>
      </c>
      <c r="O169" s="13">
        <f t="shared" si="58"/>
        <v>81.2</v>
      </c>
      <c r="P169" s="26">
        <f t="shared" si="55"/>
        <v>54.9</v>
      </c>
    </row>
    <row r="170" spans="1:16">
      <c r="A170" s="54">
        <f t="shared" si="56"/>
        <v>100.1</v>
      </c>
      <c r="C170" s="5" t="s">
        <v>25</v>
      </c>
      <c r="D170" s="6"/>
      <c r="E170" s="6"/>
      <c r="F170" s="6"/>
      <c r="G170" s="6"/>
      <c r="H170" s="6"/>
      <c r="I170" s="6"/>
      <c r="J170" s="14">
        <v>9.6</v>
      </c>
      <c r="K170" s="15">
        <v>21.7</v>
      </c>
      <c r="L170" s="15">
        <v>43</v>
      </c>
      <c r="M170" s="52">
        <v>25.8</v>
      </c>
      <c r="N170" s="14">
        <f t="shared" si="57"/>
        <v>31.299999999999997</v>
      </c>
      <c r="O170" s="16">
        <f t="shared" si="58"/>
        <v>68.8</v>
      </c>
      <c r="P170" s="27">
        <f t="shared" si="55"/>
        <v>64.7</v>
      </c>
    </row>
    <row r="172" spans="1:16" ht="13.5" customHeight="1">
      <c r="C172" s="74" t="s">
        <v>316</v>
      </c>
      <c r="D172" s="75"/>
      <c r="E172" s="75"/>
      <c r="F172" s="75"/>
      <c r="G172" s="75"/>
      <c r="H172" s="75"/>
      <c r="I172" s="76"/>
      <c r="J172" s="80" t="s">
        <v>4</v>
      </c>
      <c r="K172" s="72" t="s">
        <v>5</v>
      </c>
      <c r="L172" s="72" t="s">
        <v>328</v>
      </c>
      <c r="M172" s="82" t="s">
        <v>6</v>
      </c>
      <c r="N172" s="80" t="s">
        <v>7</v>
      </c>
      <c r="O172" s="70" t="s">
        <v>8</v>
      </c>
      <c r="P172" s="23" t="s">
        <v>31</v>
      </c>
    </row>
    <row r="173" spans="1:16">
      <c r="C173" s="77"/>
      <c r="D173" s="78"/>
      <c r="E173" s="78"/>
      <c r="F173" s="78"/>
      <c r="G173" s="78"/>
      <c r="H173" s="78"/>
      <c r="I173" s="79"/>
      <c r="J173" s="81"/>
      <c r="K173" s="73"/>
      <c r="L173" s="73"/>
      <c r="M173" s="83"/>
      <c r="N173" s="81"/>
      <c r="O173" s="71"/>
      <c r="P173" s="24" t="s">
        <v>32</v>
      </c>
    </row>
    <row r="174" spans="1:16">
      <c r="A174" s="54">
        <f>SUM(J174:M174)</f>
        <v>100</v>
      </c>
      <c r="C174" s="1" t="s">
        <v>19</v>
      </c>
      <c r="D174" s="2"/>
      <c r="E174" s="2"/>
      <c r="F174" s="2"/>
      <c r="G174" s="2"/>
      <c r="H174" s="2"/>
      <c r="I174" s="2"/>
      <c r="J174" s="8">
        <v>8.5</v>
      </c>
      <c r="K174" s="9">
        <v>18.600000000000001</v>
      </c>
      <c r="L174" s="9">
        <v>41.4</v>
      </c>
      <c r="M174" s="50">
        <v>31.5</v>
      </c>
      <c r="N174" s="8">
        <f>+J174+K174</f>
        <v>27.1</v>
      </c>
      <c r="O174" s="10">
        <f>+L174+M174</f>
        <v>72.900000000000006</v>
      </c>
      <c r="P174" s="25">
        <f t="shared" ref="P174:P180" si="59">+K174+L174</f>
        <v>60</v>
      </c>
    </row>
    <row r="175" spans="1:16">
      <c r="A175" s="54">
        <f t="shared" ref="A175:A180" si="60">SUM(J175:M175)</f>
        <v>100</v>
      </c>
      <c r="C175" s="3" t="s">
        <v>20</v>
      </c>
      <c r="D175" s="4"/>
      <c r="E175" s="4"/>
      <c r="F175" s="4"/>
      <c r="G175" s="4"/>
      <c r="H175" s="4"/>
      <c r="I175" s="4"/>
      <c r="J175" s="11">
        <v>8.4</v>
      </c>
      <c r="K175" s="12">
        <v>19.5</v>
      </c>
      <c r="L175" s="12">
        <v>35.700000000000003</v>
      </c>
      <c r="M175" s="51">
        <v>36.4</v>
      </c>
      <c r="N175" s="11">
        <f t="shared" ref="N175:N180" si="61">+J175+K175</f>
        <v>27.9</v>
      </c>
      <c r="O175" s="13">
        <f t="shared" ref="O175:O180" si="62">+L175+M175</f>
        <v>72.099999999999994</v>
      </c>
      <c r="P175" s="26">
        <f t="shared" si="59"/>
        <v>55.2</v>
      </c>
    </row>
    <row r="176" spans="1:16">
      <c r="A176" s="54">
        <f t="shared" si="60"/>
        <v>100</v>
      </c>
      <c r="C176" s="3" t="s">
        <v>21</v>
      </c>
      <c r="D176" s="4"/>
      <c r="E176" s="4"/>
      <c r="F176" s="4"/>
      <c r="G176" s="4"/>
      <c r="H176" s="4"/>
      <c r="I176" s="4"/>
      <c r="J176" s="11">
        <v>13.3</v>
      </c>
      <c r="K176" s="12">
        <v>21.5</v>
      </c>
      <c r="L176" s="12">
        <v>23.1</v>
      </c>
      <c r="M176" s="51">
        <v>42.1</v>
      </c>
      <c r="N176" s="11">
        <f t="shared" si="61"/>
        <v>34.799999999999997</v>
      </c>
      <c r="O176" s="13">
        <f t="shared" si="62"/>
        <v>65.2</v>
      </c>
      <c r="P176" s="26">
        <f t="shared" si="59"/>
        <v>44.6</v>
      </c>
    </row>
    <row r="177" spans="1:16">
      <c r="A177" s="54">
        <f t="shared" si="60"/>
        <v>100</v>
      </c>
      <c r="C177" s="3" t="s">
        <v>22</v>
      </c>
      <c r="D177" s="4"/>
      <c r="E177" s="4"/>
      <c r="F177" s="4"/>
      <c r="G177" s="4"/>
      <c r="H177" s="4"/>
      <c r="I177" s="4"/>
      <c r="J177" s="11">
        <v>11.1</v>
      </c>
      <c r="K177" s="12">
        <v>22.3</v>
      </c>
      <c r="L177" s="12">
        <v>29.6</v>
      </c>
      <c r="M177" s="51">
        <v>37</v>
      </c>
      <c r="N177" s="11">
        <f t="shared" si="61"/>
        <v>33.4</v>
      </c>
      <c r="O177" s="13">
        <f t="shared" si="62"/>
        <v>66.599999999999994</v>
      </c>
      <c r="P177" s="26">
        <f t="shared" si="59"/>
        <v>51.900000000000006</v>
      </c>
    </row>
    <row r="178" spans="1:16">
      <c r="A178" s="54">
        <f t="shared" si="60"/>
        <v>100</v>
      </c>
      <c r="C178" s="3" t="s">
        <v>23</v>
      </c>
      <c r="D178" s="4"/>
      <c r="E178" s="4"/>
      <c r="F178" s="4"/>
      <c r="G178" s="4"/>
      <c r="H178" s="4"/>
      <c r="I178" s="4"/>
      <c r="J178" s="11">
        <v>15</v>
      </c>
      <c r="K178" s="12">
        <v>19.7</v>
      </c>
      <c r="L178" s="12">
        <v>18.2</v>
      </c>
      <c r="M178" s="51">
        <v>47.1</v>
      </c>
      <c r="N178" s="11">
        <f t="shared" si="61"/>
        <v>34.700000000000003</v>
      </c>
      <c r="O178" s="13">
        <f t="shared" si="62"/>
        <v>65.3</v>
      </c>
      <c r="P178" s="26">
        <f t="shared" si="59"/>
        <v>37.9</v>
      </c>
    </row>
    <row r="179" spans="1:16">
      <c r="A179" s="54">
        <f t="shared" si="60"/>
        <v>100</v>
      </c>
      <c r="C179" s="3" t="s">
        <v>24</v>
      </c>
      <c r="D179" s="4"/>
      <c r="E179" s="4"/>
      <c r="F179" s="4"/>
      <c r="G179" s="4"/>
      <c r="H179" s="4"/>
      <c r="I179" s="4"/>
      <c r="J179" s="11">
        <v>16.399999999999999</v>
      </c>
      <c r="K179" s="12">
        <v>25.7</v>
      </c>
      <c r="L179" s="12">
        <v>26</v>
      </c>
      <c r="M179" s="51">
        <v>31.9</v>
      </c>
      <c r="N179" s="11">
        <f t="shared" si="61"/>
        <v>42.099999999999994</v>
      </c>
      <c r="O179" s="13">
        <f t="shared" si="62"/>
        <v>57.9</v>
      </c>
      <c r="P179" s="26">
        <f t="shared" si="59"/>
        <v>51.7</v>
      </c>
    </row>
    <row r="180" spans="1:16">
      <c r="A180" s="54">
        <f t="shared" si="60"/>
        <v>100</v>
      </c>
      <c r="C180" s="5" t="s">
        <v>25</v>
      </c>
      <c r="D180" s="6"/>
      <c r="E180" s="6"/>
      <c r="F180" s="6"/>
      <c r="G180" s="6"/>
      <c r="H180" s="6"/>
      <c r="I180" s="6"/>
      <c r="J180" s="14">
        <v>6.1</v>
      </c>
      <c r="K180" s="15">
        <v>11.7</v>
      </c>
      <c r="L180" s="15">
        <v>18.399999999999999</v>
      </c>
      <c r="M180" s="52">
        <v>63.8</v>
      </c>
      <c r="N180" s="14">
        <f t="shared" si="61"/>
        <v>17.799999999999997</v>
      </c>
      <c r="O180" s="16">
        <f t="shared" si="62"/>
        <v>82.199999999999989</v>
      </c>
      <c r="P180" s="27">
        <f t="shared" si="59"/>
        <v>30.099999999999998</v>
      </c>
    </row>
    <row r="182" spans="1:16" ht="13.5" customHeight="1">
      <c r="C182" s="74" t="s">
        <v>322</v>
      </c>
      <c r="D182" s="75"/>
      <c r="E182" s="75"/>
      <c r="F182" s="75"/>
      <c r="G182" s="75"/>
      <c r="H182" s="75"/>
      <c r="I182" s="76"/>
      <c r="J182" s="80" t="s">
        <v>4</v>
      </c>
      <c r="K182" s="72" t="s">
        <v>5</v>
      </c>
      <c r="L182" s="72" t="s">
        <v>328</v>
      </c>
      <c r="M182" s="82" t="s">
        <v>6</v>
      </c>
      <c r="N182" s="80" t="s">
        <v>7</v>
      </c>
      <c r="O182" s="70" t="s">
        <v>8</v>
      </c>
      <c r="P182" s="23" t="s">
        <v>31</v>
      </c>
    </row>
    <row r="183" spans="1:16">
      <c r="C183" s="77"/>
      <c r="D183" s="78"/>
      <c r="E183" s="78"/>
      <c r="F183" s="78"/>
      <c r="G183" s="78"/>
      <c r="H183" s="78"/>
      <c r="I183" s="79"/>
      <c r="J183" s="81"/>
      <c r="K183" s="73"/>
      <c r="L183" s="73"/>
      <c r="M183" s="83"/>
      <c r="N183" s="81"/>
      <c r="O183" s="71"/>
      <c r="P183" s="24" t="s">
        <v>32</v>
      </c>
    </row>
    <row r="184" spans="1:16">
      <c r="A184" s="54">
        <f>SUM(J184:M184)</f>
        <v>100</v>
      </c>
      <c r="C184" s="1" t="s">
        <v>19</v>
      </c>
      <c r="D184" s="2"/>
      <c r="E184" s="2"/>
      <c r="F184" s="2"/>
      <c r="G184" s="2"/>
      <c r="H184" s="2"/>
      <c r="I184" s="2"/>
      <c r="J184" s="8">
        <v>3.4</v>
      </c>
      <c r="K184" s="9">
        <v>11.9</v>
      </c>
      <c r="L184" s="9">
        <v>39.9</v>
      </c>
      <c r="M184" s="50">
        <v>44.8</v>
      </c>
      <c r="N184" s="8">
        <f>+J184+K184</f>
        <v>15.3</v>
      </c>
      <c r="O184" s="10">
        <f>+L184+M184</f>
        <v>84.699999999999989</v>
      </c>
      <c r="P184" s="25">
        <f t="shared" ref="P184:P190" si="63">+K184+L184</f>
        <v>51.8</v>
      </c>
    </row>
    <row r="185" spans="1:16">
      <c r="A185" s="54">
        <f t="shared" ref="A185:A190" si="64">SUM(J185:M185)</f>
        <v>100</v>
      </c>
      <c r="C185" s="3" t="s">
        <v>20</v>
      </c>
      <c r="D185" s="4"/>
      <c r="E185" s="4"/>
      <c r="F185" s="4"/>
      <c r="G185" s="4"/>
      <c r="H185" s="4"/>
      <c r="I185" s="4"/>
      <c r="J185" s="11">
        <v>3.3</v>
      </c>
      <c r="K185" s="12">
        <v>13.1</v>
      </c>
      <c r="L185" s="12">
        <v>30.8</v>
      </c>
      <c r="M185" s="51">
        <v>52.8</v>
      </c>
      <c r="N185" s="11">
        <f t="shared" ref="N185:N190" si="65">+J185+K185</f>
        <v>16.399999999999999</v>
      </c>
      <c r="O185" s="13">
        <f t="shared" ref="O185:O190" si="66">+L185+M185</f>
        <v>83.6</v>
      </c>
      <c r="P185" s="26">
        <f t="shared" si="63"/>
        <v>43.9</v>
      </c>
    </row>
    <row r="186" spans="1:16">
      <c r="A186" s="54">
        <f t="shared" si="64"/>
        <v>100.1</v>
      </c>
      <c r="C186" s="3" t="s">
        <v>21</v>
      </c>
      <c r="D186" s="4"/>
      <c r="E186" s="4"/>
      <c r="F186" s="4"/>
      <c r="G186" s="4"/>
      <c r="H186" s="4"/>
      <c r="I186" s="4"/>
      <c r="J186" s="11">
        <v>8.1</v>
      </c>
      <c r="K186" s="12">
        <v>14.8</v>
      </c>
      <c r="L186" s="12">
        <v>25.4</v>
      </c>
      <c r="M186" s="51">
        <v>51.8</v>
      </c>
      <c r="N186" s="11">
        <f t="shared" si="65"/>
        <v>22.9</v>
      </c>
      <c r="O186" s="13">
        <f t="shared" si="66"/>
        <v>77.199999999999989</v>
      </c>
      <c r="P186" s="26">
        <f t="shared" si="63"/>
        <v>40.200000000000003</v>
      </c>
    </row>
    <row r="187" spans="1:16">
      <c r="A187" s="54">
        <f t="shared" si="64"/>
        <v>100</v>
      </c>
      <c r="C187" s="3" t="s">
        <v>22</v>
      </c>
      <c r="D187" s="4"/>
      <c r="E187" s="4"/>
      <c r="F187" s="4"/>
      <c r="G187" s="4"/>
      <c r="H187" s="4"/>
      <c r="I187" s="4"/>
      <c r="J187" s="11">
        <v>7.5</v>
      </c>
      <c r="K187" s="12">
        <v>17.899999999999999</v>
      </c>
      <c r="L187" s="12">
        <v>26.9</v>
      </c>
      <c r="M187" s="51">
        <v>47.7</v>
      </c>
      <c r="N187" s="11">
        <f t="shared" si="65"/>
        <v>25.4</v>
      </c>
      <c r="O187" s="13">
        <f t="shared" si="66"/>
        <v>74.599999999999994</v>
      </c>
      <c r="P187" s="26">
        <f t="shared" si="63"/>
        <v>44.8</v>
      </c>
    </row>
    <row r="188" spans="1:16">
      <c r="A188" s="54">
        <f t="shared" si="64"/>
        <v>100</v>
      </c>
      <c r="C188" s="3" t="s">
        <v>23</v>
      </c>
      <c r="D188" s="4"/>
      <c r="E188" s="4"/>
      <c r="F188" s="4"/>
      <c r="G188" s="4"/>
      <c r="H188" s="4"/>
      <c r="I188" s="4"/>
      <c r="J188" s="11">
        <v>15.7</v>
      </c>
      <c r="K188" s="12">
        <v>16.100000000000001</v>
      </c>
      <c r="L188" s="12">
        <v>15.3</v>
      </c>
      <c r="M188" s="51">
        <v>52.9</v>
      </c>
      <c r="N188" s="11">
        <f t="shared" si="65"/>
        <v>31.8</v>
      </c>
      <c r="O188" s="13">
        <f t="shared" si="66"/>
        <v>68.2</v>
      </c>
      <c r="P188" s="26">
        <f t="shared" si="63"/>
        <v>31.400000000000002</v>
      </c>
    </row>
    <row r="189" spans="1:16">
      <c r="A189" s="54">
        <f t="shared" si="64"/>
        <v>100</v>
      </c>
      <c r="C189" s="3" t="s">
        <v>24</v>
      </c>
      <c r="D189" s="4"/>
      <c r="E189" s="4"/>
      <c r="F189" s="4"/>
      <c r="G189" s="4"/>
      <c r="H189" s="4"/>
      <c r="I189" s="4"/>
      <c r="J189" s="11">
        <v>14.9</v>
      </c>
      <c r="K189" s="12">
        <v>19.3</v>
      </c>
      <c r="L189" s="12">
        <v>23.3</v>
      </c>
      <c r="M189" s="51">
        <v>42.5</v>
      </c>
      <c r="N189" s="11">
        <f t="shared" si="65"/>
        <v>34.200000000000003</v>
      </c>
      <c r="O189" s="13">
        <f t="shared" si="66"/>
        <v>65.8</v>
      </c>
      <c r="P189" s="26">
        <f t="shared" si="63"/>
        <v>42.6</v>
      </c>
    </row>
    <row r="190" spans="1:16">
      <c r="A190" s="54">
        <f t="shared" si="64"/>
        <v>100.10000000000001</v>
      </c>
      <c r="C190" s="5" t="s">
        <v>25</v>
      </c>
      <c r="D190" s="6"/>
      <c r="E190" s="6"/>
      <c r="F190" s="6"/>
      <c r="G190" s="6"/>
      <c r="H190" s="6"/>
      <c r="I190" s="6"/>
      <c r="J190" s="14">
        <v>3.6</v>
      </c>
      <c r="K190" s="15">
        <v>8.1</v>
      </c>
      <c r="L190" s="15">
        <v>18</v>
      </c>
      <c r="M190" s="52">
        <v>70.400000000000006</v>
      </c>
      <c r="N190" s="14">
        <f t="shared" si="65"/>
        <v>11.7</v>
      </c>
      <c r="O190" s="16">
        <f t="shared" si="66"/>
        <v>88.4</v>
      </c>
      <c r="P190" s="27">
        <f t="shared" si="63"/>
        <v>26.1</v>
      </c>
    </row>
  </sheetData>
  <mergeCells count="123">
    <mergeCell ref="M182:M183"/>
    <mergeCell ref="N182:N183"/>
    <mergeCell ref="O182:O183"/>
    <mergeCell ref="C162:I163"/>
    <mergeCell ref="J162:J163"/>
    <mergeCell ref="K162:K163"/>
    <mergeCell ref="L162:L163"/>
    <mergeCell ref="M162:M163"/>
    <mergeCell ref="N162:N163"/>
    <mergeCell ref="O142:O143"/>
    <mergeCell ref="C122:I123"/>
    <mergeCell ref="J122:J123"/>
    <mergeCell ref="K122:K123"/>
    <mergeCell ref="L122:L123"/>
    <mergeCell ref="M122:M123"/>
    <mergeCell ref="N122:N123"/>
    <mergeCell ref="C142:I143"/>
    <mergeCell ref="J142:J143"/>
    <mergeCell ref="K142:K143"/>
    <mergeCell ref="L142:L143"/>
    <mergeCell ref="M142:M143"/>
    <mergeCell ref="N142:N143"/>
    <mergeCell ref="C182:I183"/>
    <mergeCell ref="J182:J183"/>
    <mergeCell ref="K182:K183"/>
    <mergeCell ref="L182:L183"/>
    <mergeCell ref="O61:O62"/>
    <mergeCell ref="C102:I103"/>
    <mergeCell ref="J102:J103"/>
    <mergeCell ref="K102:K103"/>
    <mergeCell ref="L102:L103"/>
    <mergeCell ref="M102:M103"/>
    <mergeCell ref="N102:N103"/>
    <mergeCell ref="O102:O103"/>
    <mergeCell ref="C82:I83"/>
    <mergeCell ref="J82:J83"/>
    <mergeCell ref="C61:I62"/>
    <mergeCell ref="J61:J62"/>
    <mergeCell ref="K61:K62"/>
    <mergeCell ref="L61:L62"/>
    <mergeCell ref="M61:M62"/>
    <mergeCell ref="N61:N62"/>
    <mergeCell ref="O82:O83"/>
    <mergeCell ref="O112:O113"/>
    <mergeCell ref="O152:O153"/>
    <mergeCell ref="C172:I173"/>
    <mergeCell ref="J172:J173"/>
    <mergeCell ref="K172:K173"/>
    <mergeCell ref="L172:L173"/>
    <mergeCell ref="M172:M173"/>
    <mergeCell ref="N172:N173"/>
    <mergeCell ref="O172:O173"/>
    <mergeCell ref="C152:I153"/>
    <mergeCell ref="J152:J153"/>
    <mergeCell ref="K152:K153"/>
    <mergeCell ref="L152:L153"/>
    <mergeCell ref="M152:M153"/>
    <mergeCell ref="N152:N153"/>
    <mergeCell ref="O162:O163"/>
    <mergeCell ref="C132:I133"/>
    <mergeCell ref="J132:J133"/>
    <mergeCell ref="K132:K133"/>
    <mergeCell ref="L132:L133"/>
    <mergeCell ref="M132:M133"/>
    <mergeCell ref="N132:N133"/>
    <mergeCell ref="O132:O133"/>
    <mergeCell ref="C112:I113"/>
    <mergeCell ref="J112:J113"/>
    <mergeCell ref="K112:K113"/>
    <mergeCell ref="L112:L113"/>
    <mergeCell ref="M112:M113"/>
    <mergeCell ref="N112:N113"/>
    <mergeCell ref="O122:O123"/>
    <mergeCell ref="O72:O73"/>
    <mergeCell ref="C92:I93"/>
    <mergeCell ref="J92:J93"/>
    <mergeCell ref="K92:K93"/>
    <mergeCell ref="L92:L93"/>
    <mergeCell ref="M92:M93"/>
    <mergeCell ref="N92:N93"/>
    <mergeCell ref="O92:O93"/>
    <mergeCell ref="K82:K83"/>
    <mergeCell ref="L82:L83"/>
    <mergeCell ref="C72:I73"/>
    <mergeCell ref="J72:J73"/>
    <mergeCell ref="K72:K73"/>
    <mergeCell ref="L72:L73"/>
    <mergeCell ref="M72:M73"/>
    <mergeCell ref="N72:N73"/>
    <mergeCell ref="M82:M83"/>
    <mergeCell ref="N82:N83"/>
    <mergeCell ref="P40:P41"/>
    <mergeCell ref="C51:I52"/>
    <mergeCell ref="J51:J52"/>
    <mergeCell ref="K51:K52"/>
    <mergeCell ref="L51:L52"/>
    <mergeCell ref="M51:M52"/>
    <mergeCell ref="N51:N52"/>
    <mergeCell ref="O51:O52"/>
    <mergeCell ref="L26:L27"/>
    <mergeCell ref="C40:I41"/>
    <mergeCell ref="J40:J41"/>
    <mergeCell ref="K40:K41"/>
    <mergeCell ref="L40:L41"/>
    <mergeCell ref="M40:M41"/>
    <mergeCell ref="N40:N41"/>
    <mergeCell ref="O40:O41"/>
    <mergeCell ref="C26:I27"/>
    <mergeCell ref="J26:J27"/>
    <mergeCell ref="K26:K27"/>
    <mergeCell ref="N6:N7"/>
    <mergeCell ref="O6:O7"/>
    <mergeCell ref="C16:I17"/>
    <mergeCell ref="J16:J17"/>
    <mergeCell ref="K16:K17"/>
    <mergeCell ref="L16:L17"/>
    <mergeCell ref="M16:M17"/>
    <mergeCell ref="N16:N17"/>
    <mergeCell ref="C6:I7"/>
    <mergeCell ref="J6:J7"/>
    <mergeCell ref="K6:K7"/>
    <mergeCell ref="L6:L7"/>
    <mergeCell ref="M6:M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職業観</vt:lpstr>
      <vt:lpstr>自己意識</vt:lpstr>
      <vt:lpstr>悩みや心配ごと</vt:lpstr>
      <vt:lpstr>将来像</vt:lpstr>
      <vt:lpstr>社会規範等</vt:lpstr>
      <vt:lpstr>男女関係等</vt:lpstr>
      <vt:lpstr>国家・社会関係</vt:lpstr>
      <vt:lpstr>地域社会</vt:lpstr>
      <vt:lpstr>学校・家庭</vt:lpstr>
      <vt:lpstr>Sheet1</vt:lpstr>
      <vt:lpstr>職業観!Print_Area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2016-10-05T04:18:57Z</dcterms:modified>
</cp:coreProperties>
</file>